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170" windowHeight="6030" tabRatio="463" activeTab="0"/>
  </bookViews>
  <sheets>
    <sheet name="観測地" sheetId="1" r:id="rId1"/>
  </sheets>
  <definedNames/>
  <calcPr fullCalcOnLoad="1"/>
</workbook>
</file>

<file path=xl/sharedStrings.xml><?xml version="1.0" encoding="utf-8"?>
<sst xmlns="http://schemas.openxmlformats.org/spreadsheetml/2006/main" count="1109" uniqueCount="1066">
  <si>
    <t>番号</t>
  </si>
  <si>
    <t>読み</t>
  </si>
  <si>
    <t>式a</t>
  </si>
  <si>
    <t>式b</t>
  </si>
  <si>
    <t>名称</t>
  </si>
  <si>
    <t>観測地</t>
  </si>
  <si>
    <t>回帰式(050101以降)</t>
  </si>
  <si>
    <t>むつ</t>
  </si>
  <si>
    <t>MUTSU</t>
  </si>
  <si>
    <t>鰺ヶ沢</t>
  </si>
  <si>
    <t>AJIGASAWA</t>
  </si>
  <si>
    <t>蟹田</t>
  </si>
  <si>
    <t>KANITA</t>
  </si>
  <si>
    <t>岩崎</t>
  </si>
  <si>
    <t>IWASAKI</t>
  </si>
  <si>
    <t>金木</t>
  </si>
  <si>
    <t>KANAGI</t>
  </si>
  <si>
    <t>五戸</t>
  </si>
  <si>
    <t>GONOHE</t>
  </si>
  <si>
    <t>弘前</t>
  </si>
  <si>
    <t>HIROSAKI</t>
  </si>
  <si>
    <t>黒石</t>
  </si>
  <si>
    <t>KUROISHI</t>
  </si>
  <si>
    <t>今別</t>
  </si>
  <si>
    <t>IMABETSU</t>
  </si>
  <si>
    <t>佐井</t>
  </si>
  <si>
    <t>SAI</t>
  </si>
  <si>
    <t>三沢</t>
  </si>
  <si>
    <t>MISAWA</t>
  </si>
  <si>
    <t>十和田</t>
  </si>
  <si>
    <t>TOWADA</t>
  </si>
  <si>
    <t>十和田湖１</t>
  </si>
  <si>
    <t>TOWADAKO1</t>
  </si>
  <si>
    <t>十和田湖２</t>
  </si>
  <si>
    <t>TOWADAKO2</t>
  </si>
  <si>
    <t>小泊</t>
  </si>
  <si>
    <t>KODOMARI</t>
  </si>
  <si>
    <t>深浦</t>
  </si>
  <si>
    <t>FUKAURA</t>
  </si>
  <si>
    <t>青森県</t>
  </si>
  <si>
    <t>西目屋</t>
  </si>
  <si>
    <t>NISHIMEYA</t>
  </si>
  <si>
    <t>青森Ａ</t>
  </si>
  <si>
    <t>AOMORI-A</t>
  </si>
  <si>
    <t>青森川内</t>
  </si>
  <si>
    <t>AOMORIKAWAUCHI</t>
  </si>
  <si>
    <t>大鰐</t>
  </si>
  <si>
    <t>OOWANI</t>
  </si>
  <si>
    <t>田子</t>
  </si>
  <si>
    <t>TAKKO</t>
  </si>
  <si>
    <t>東通</t>
  </si>
  <si>
    <t>HIGASHIDOORI</t>
  </si>
  <si>
    <t>東通２</t>
  </si>
  <si>
    <t>HIGASHIDOORI2</t>
  </si>
  <si>
    <t>八戸</t>
  </si>
  <si>
    <t>HACHINOHE</t>
  </si>
  <si>
    <t>風間浦</t>
  </si>
  <si>
    <t>KAZAMAURA</t>
  </si>
  <si>
    <t>平内</t>
  </si>
  <si>
    <t>HIRANAI</t>
  </si>
  <si>
    <t>野辺地</t>
  </si>
  <si>
    <t>NOHEJI</t>
  </si>
  <si>
    <t>浪岡</t>
  </si>
  <si>
    <t>NAMIOKA</t>
  </si>
  <si>
    <t>六ヶ所</t>
  </si>
  <si>
    <t>ROKKASHO</t>
  </si>
  <si>
    <t>脇野沢</t>
  </si>
  <si>
    <t>WAKINOSAWA</t>
  </si>
  <si>
    <t>秋田県</t>
  </si>
  <si>
    <t>阿仁</t>
  </si>
  <si>
    <t>ANI</t>
  </si>
  <si>
    <t>阿仁２</t>
  </si>
  <si>
    <t>ANI2</t>
  </si>
  <si>
    <t>横手</t>
  </si>
  <si>
    <t>YOKOTE</t>
  </si>
  <si>
    <t>河辺</t>
  </si>
  <si>
    <t>KAWABE</t>
  </si>
  <si>
    <t>皆瀬</t>
  </si>
  <si>
    <t>MINASE</t>
  </si>
  <si>
    <t>岩城</t>
  </si>
  <si>
    <t>AKITAIWAKI</t>
  </si>
  <si>
    <t>五城目</t>
  </si>
  <si>
    <t>GOJOUME</t>
  </si>
  <si>
    <t>鹿角</t>
  </si>
  <si>
    <t>KAZUNO</t>
  </si>
  <si>
    <t>鹿角２</t>
  </si>
  <si>
    <t>KAZUNO2</t>
  </si>
  <si>
    <t>象潟</t>
  </si>
  <si>
    <t>KISAKATA</t>
  </si>
  <si>
    <t>西仙北</t>
  </si>
  <si>
    <t>NISHISENBOKU</t>
  </si>
  <si>
    <t>西木</t>
  </si>
  <si>
    <t>NISHIKI</t>
  </si>
  <si>
    <t>太田</t>
  </si>
  <si>
    <t>OOTA</t>
  </si>
  <si>
    <t>大館</t>
  </si>
  <si>
    <t>OODATE</t>
  </si>
  <si>
    <t>鷹巣</t>
  </si>
  <si>
    <t>TAKANOSU</t>
  </si>
  <si>
    <t>男鹿１</t>
  </si>
  <si>
    <t>OGA1</t>
  </si>
  <si>
    <t>男鹿２</t>
  </si>
  <si>
    <t>OGA2</t>
  </si>
  <si>
    <t>天王</t>
  </si>
  <si>
    <t>TENNOU</t>
  </si>
  <si>
    <t>田沢湖</t>
  </si>
  <si>
    <t>TAZAWAKO</t>
  </si>
  <si>
    <t>東成瀬</t>
  </si>
  <si>
    <t>HIGASHINARUSE</t>
  </si>
  <si>
    <t>東由利</t>
  </si>
  <si>
    <t>HIGASHIYURI</t>
  </si>
  <si>
    <t>湯沢</t>
  </si>
  <si>
    <t>YUZAWA</t>
  </si>
  <si>
    <t>藤里</t>
  </si>
  <si>
    <t>FUJISATO</t>
  </si>
  <si>
    <t>能代</t>
  </si>
  <si>
    <t>NOSHIRO</t>
  </si>
  <si>
    <t>八森</t>
  </si>
  <si>
    <t>HACHIMORI</t>
  </si>
  <si>
    <t>八竜</t>
  </si>
  <si>
    <t>HACHIRYUU</t>
  </si>
  <si>
    <t>本荘</t>
  </si>
  <si>
    <t>HONJOU</t>
  </si>
  <si>
    <t>岩手県</t>
  </si>
  <si>
    <t>ASHIRO</t>
  </si>
  <si>
    <t>安代</t>
  </si>
  <si>
    <t>遠野</t>
  </si>
  <si>
    <t>TOONO</t>
  </si>
  <si>
    <t>葛巻</t>
  </si>
  <si>
    <t>KUZUMAKI</t>
  </si>
  <si>
    <t>釜石</t>
  </si>
  <si>
    <t>KAMAISHI</t>
  </si>
  <si>
    <t>岩手</t>
  </si>
  <si>
    <t>IWATE</t>
  </si>
  <si>
    <t>岩手松尾</t>
  </si>
  <si>
    <t>IWATEMATSUO</t>
  </si>
  <si>
    <t>岩手川崎Ａ</t>
  </si>
  <si>
    <t>IWATEKAWASAKI-A</t>
  </si>
  <si>
    <t>岩手大東</t>
  </si>
  <si>
    <t>IWATEDAITOU</t>
  </si>
  <si>
    <t>岩泉１</t>
  </si>
  <si>
    <t>IWAIZUMI1</t>
  </si>
  <si>
    <t>岩泉２</t>
  </si>
  <si>
    <t>IWAIZUMI2</t>
  </si>
  <si>
    <t>岩泉３</t>
  </si>
  <si>
    <t>IWAIZUMI3</t>
  </si>
  <si>
    <t>久慈</t>
  </si>
  <si>
    <t>KUJI</t>
  </si>
  <si>
    <t>宮古</t>
  </si>
  <si>
    <t>MIYAKO</t>
  </si>
  <si>
    <t>玉山</t>
  </si>
  <si>
    <t>TAMAYAMA</t>
  </si>
  <si>
    <t>玉山２</t>
  </si>
  <si>
    <t>TAMAYAMA2</t>
  </si>
  <si>
    <t>軽米</t>
  </si>
  <si>
    <t>KARUMAI</t>
  </si>
  <si>
    <t>江刺</t>
  </si>
  <si>
    <t>ESASHI</t>
  </si>
  <si>
    <t>山田</t>
  </si>
  <si>
    <t>YAMADA</t>
  </si>
  <si>
    <t>雫石</t>
  </si>
  <si>
    <t>SHIZUKUISHI</t>
  </si>
  <si>
    <t>種市</t>
  </si>
  <si>
    <t>TANEICHI</t>
  </si>
  <si>
    <t>住田</t>
  </si>
  <si>
    <t>SUMITA</t>
  </si>
  <si>
    <t>水沢１</t>
  </si>
  <si>
    <t>MIZUSAWA1</t>
  </si>
  <si>
    <t>川井</t>
  </si>
  <si>
    <t>KAWAI</t>
  </si>
  <si>
    <t>川井２</t>
  </si>
  <si>
    <t>KAWAI2</t>
  </si>
  <si>
    <t>大船渡</t>
  </si>
  <si>
    <t>OOFUNATO</t>
  </si>
  <si>
    <t>大迫</t>
  </si>
  <si>
    <t>OOHASAMA</t>
  </si>
  <si>
    <t>沢内</t>
  </si>
  <si>
    <t>SAWAUCHI</t>
  </si>
  <si>
    <t>胆沢</t>
  </si>
  <si>
    <t>ISAWA</t>
  </si>
  <si>
    <t>田老</t>
  </si>
  <si>
    <t>TAROU</t>
  </si>
  <si>
    <t>湯田</t>
  </si>
  <si>
    <t>YUDA</t>
  </si>
  <si>
    <t>二戸</t>
  </si>
  <si>
    <t>NINOHE</t>
  </si>
  <si>
    <t>平泉</t>
  </si>
  <si>
    <t>HIRAIZUMI</t>
  </si>
  <si>
    <t>矢巾</t>
  </si>
  <si>
    <t>YAHABA</t>
  </si>
  <si>
    <t>宮城県</t>
  </si>
  <si>
    <t>牡鹿</t>
  </si>
  <si>
    <t>OSHIKA</t>
  </si>
  <si>
    <t>河北</t>
  </si>
  <si>
    <t>MIYAGIKAHOKU</t>
  </si>
  <si>
    <t>丸森</t>
  </si>
  <si>
    <t>MARUMORI</t>
  </si>
  <si>
    <t>気仙沼</t>
  </si>
  <si>
    <t>KESENNUMA</t>
  </si>
  <si>
    <t>宮城川崎</t>
  </si>
  <si>
    <t>MIYAGIKAWASAKI</t>
  </si>
  <si>
    <t>宮城大和</t>
  </si>
  <si>
    <t>MIYAGITAIWA</t>
  </si>
  <si>
    <t>宮城東和</t>
  </si>
  <si>
    <t>MIYAGITOUWA</t>
  </si>
  <si>
    <t>栗駒</t>
  </si>
  <si>
    <t>KURIKOMA</t>
  </si>
  <si>
    <t>栗駒２</t>
  </si>
  <si>
    <t>KURIKOMA2</t>
  </si>
  <si>
    <t>TAKASHIMIZU</t>
  </si>
  <si>
    <t>高清水</t>
  </si>
  <si>
    <t>志津川</t>
  </si>
  <si>
    <t>SHIZUGAWA</t>
  </si>
  <si>
    <t>七ヶ宿</t>
  </si>
  <si>
    <t>SHICHIKASHUKU</t>
  </si>
  <si>
    <t>女川</t>
  </si>
  <si>
    <t>ONAGAWA</t>
  </si>
  <si>
    <t>小野田</t>
  </si>
  <si>
    <t>ONODA</t>
  </si>
  <si>
    <t>色麻</t>
  </si>
  <si>
    <t>SHIKAMA</t>
  </si>
  <si>
    <t>南方</t>
  </si>
  <si>
    <t>MINAMIKATA</t>
  </si>
  <si>
    <t>白石</t>
  </si>
  <si>
    <t>SHIROISHI</t>
  </si>
  <si>
    <t>名取</t>
  </si>
  <si>
    <t>NATORI</t>
  </si>
  <si>
    <t>鳴子</t>
  </si>
  <si>
    <t>NARUKO</t>
  </si>
  <si>
    <t>矢本</t>
  </si>
  <si>
    <t>YAMOTO</t>
  </si>
  <si>
    <t>涌谷</t>
  </si>
  <si>
    <t>WAKUYA</t>
  </si>
  <si>
    <t>RIFU</t>
  </si>
  <si>
    <t>利府</t>
  </si>
  <si>
    <t>亘理</t>
  </si>
  <si>
    <t>WATARI</t>
  </si>
  <si>
    <t>山形県</t>
  </si>
  <si>
    <t>最上</t>
  </si>
  <si>
    <t>MOGAMI</t>
  </si>
  <si>
    <t>山形</t>
  </si>
  <si>
    <t>YAMAGATA</t>
  </si>
  <si>
    <t>山形小国</t>
  </si>
  <si>
    <t>YAMAGATAOGUNI</t>
  </si>
  <si>
    <t>山形新庄</t>
  </si>
  <si>
    <t>YAMAGATASHINJOU</t>
  </si>
  <si>
    <t>山辺</t>
  </si>
  <si>
    <t>YAMANOBE</t>
  </si>
  <si>
    <t>酒田</t>
  </si>
  <si>
    <t>SAKATA</t>
  </si>
  <si>
    <t>上山</t>
  </si>
  <si>
    <t>KAMINOYAMA</t>
  </si>
  <si>
    <t>真室川</t>
  </si>
  <si>
    <t>MAMUROGAWA</t>
  </si>
  <si>
    <t>西川</t>
  </si>
  <si>
    <t>NISHIKAWA</t>
  </si>
  <si>
    <t>村山</t>
  </si>
  <si>
    <t>MURAYAMA</t>
  </si>
  <si>
    <t>OOKURA</t>
  </si>
  <si>
    <t>大蔵</t>
  </si>
  <si>
    <t>朝日</t>
  </si>
  <si>
    <t>ASAHI</t>
  </si>
  <si>
    <t>鳥海</t>
  </si>
  <si>
    <t>CHOUKAI</t>
  </si>
  <si>
    <t>鶴岡</t>
  </si>
  <si>
    <t>TSURUOKA</t>
  </si>
  <si>
    <t>TENDOU</t>
  </si>
  <si>
    <t>天童</t>
  </si>
  <si>
    <t>白鷹</t>
  </si>
  <si>
    <t>SHIRATAKA</t>
  </si>
  <si>
    <t>IIDE</t>
  </si>
  <si>
    <t>飯豊</t>
  </si>
  <si>
    <t>飛島</t>
  </si>
  <si>
    <t>TOBISHIMA</t>
  </si>
  <si>
    <t>米沢</t>
  </si>
  <si>
    <t>YONEZAWA</t>
  </si>
  <si>
    <t>遊佐</t>
  </si>
  <si>
    <t>YUZA</t>
  </si>
  <si>
    <t>雄勝</t>
  </si>
  <si>
    <t>OGACHI</t>
  </si>
  <si>
    <t>立川</t>
  </si>
  <si>
    <t>TACHIKAWA</t>
  </si>
  <si>
    <t>福島県</t>
  </si>
  <si>
    <t>いわき</t>
  </si>
  <si>
    <t>IWAKI</t>
  </si>
  <si>
    <t>いわき２</t>
  </si>
  <si>
    <t>IWAKI2</t>
  </si>
  <si>
    <t>いわき３</t>
  </si>
  <si>
    <t>IWAKI3</t>
  </si>
  <si>
    <t>いわき４</t>
  </si>
  <si>
    <t>IWAKI4</t>
  </si>
  <si>
    <t>下郷</t>
  </si>
  <si>
    <t>SHIMOGOU</t>
  </si>
  <si>
    <t>会津高田</t>
  </si>
  <si>
    <t>AIZUTAKADA</t>
  </si>
  <si>
    <t>舘岩</t>
  </si>
  <si>
    <t>TATEIWA</t>
  </si>
  <si>
    <t>玉川</t>
  </si>
  <si>
    <t>TAMAKAWA</t>
  </si>
  <si>
    <t>金山</t>
  </si>
  <si>
    <t>KANEYAMA</t>
  </si>
  <si>
    <t>古殿</t>
  </si>
  <si>
    <t>FURUDONO</t>
  </si>
  <si>
    <t>山都</t>
  </si>
  <si>
    <t>YAMATO</t>
  </si>
  <si>
    <t>小高</t>
  </si>
  <si>
    <t>ODAKA</t>
  </si>
  <si>
    <t>昭和</t>
  </si>
  <si>
    <t>FUKUSHIMASHOUWA</t>
  </si>
  <si>
    <t>相馬１</t>
  </si>
  <si>
    <t>SOUMA1</t>
  </si>
  <si>
    <t>相馬２</t>
  </si>
  <si>
    <t>SOUMA2</t>
  </si>
  <si>
    <t>滝根</t>
  </si>
  <si>
    <t>TAKINE</t>
  </si>
  <si>
    <t>只見</t>
  </si>
  <si>
    <t>TADAMI</t>
  </si>
  <si>
    <t>棚倉</t>
  </si>
  <si>
    <t>TANAGURA</t>
  </si>
  <si>
    <t>猪苗代１</t>
  </si>
  <si>
    <t>INAWASHIRO1</t>
  </si>
  <si>
    <t>猪苗代２</t>
  </si>
  <si>
    <t>INAWASHIRO2</t>
  </si>
  <si>
    <t>楢葉</t>
  </si>
  <si>
    <t>NARAHA</t>
  </si>
  <si>
    <t>二本松</t>
  </si>
  <si>
    <t>NIHONMATSU</t>
  </si>
  <si>
    <t>白河</t>
  </si>
  <si>
    <t>SHIRAKAWA</t>
  </si>
  <si>
    <t>福島</t>
  </si>
  <si>
    <t>FUKUSHIMA</t>
  </si>
  <si>
    <t>福島２</t>
  </si>
  <si>
    <t>FUKUSHIMA2</t>
  </si>
  <si>
    <t>福島郡山１Ａ</t>
  </si>
  <si>
    <t>KOHRIYAMA1-A</t>
  </si>
  <si>
    <t>福島郡山２</t>
  </si>
  <si>
    <t>FUKUSIMAKOORIYA2</t>
  </si>
  <si>
    <t>福島郡山３</t>
  </si>
  <si>
    <t>FUKUSIMAKOORIYA3</t>
  </si>
  <si>
    <t>福島川内</t>
  </si>
  <si>
    <t>FUKUSIMAKAWAUTI</t>
  </si>
  <si>
    <t>福島長沼</t>
  </si>
  <si>
    <t>FUKUSIMANAGANUMA</t>
  </si>
  <si>
    <t>福島東和</t>
  </si>
  <si>
    <t>FUKUSHIMATOUWA</t>
  </si>
  <si>
    <t>福島南郷</t>
  </si>
  <si>
    <t>FUKUSHIMANANGOU</t>
  </si>
  <si>
    <t>北塩原</t>
  </si>
  <si>
    <t>KITASHIOBARA</t>
  </si>
  <si>
    <t>矢祭</t>
  </si>
  <si>
    <t>YAMATSURI</t>
  </si>
  <si>
    <t>浪江</t>
  </si>
  <si>
    <t>NAMIE</t>
  </si>
  <si>
    <t>檜枝岐</t>
  </si>
  <si>
    <t>HINOEMATA</t>
  </si>
  <si>
    <t>新潟県</t>
  </si>
  <si>
    <t>粟島浦</t>
  </si>
  <si>
    <t>AWASHIMAURA</t>
  </si>
  <si>
    <t>安塚</t>
  </si>
  <si>
    <t>YASUZUKA</t>
  </si>
  <si>
    <t>塩沢</t>
  </si>
  <si>
    <t>SHIOZAWA</t>
  </si>
  <si>
    <t>金井</t>
  </si>
  <si>
    <t>KANAI</t>
  </si>
  <si>
    <t>高柳</t>
  </si>
  <si>
    <t>TAKAYANAGI</t>
  </si>
  <si>
    <t>黒川</t>
  </si>
  <si>
    <t>KUROKAWA</t>
  </si>
  <si>
    <t>糸魚川１</t>
  </si>
  <si>
    <t>ITOIGAWA1</t>
  </si>
  <si>
    <t>糸魚川２</t>
  </si>
  <si>
    <t>ITOIGAWA2</t>
  </si>
  <si>
    <t>寺泊</t>
  </si>
  <si>
    <t>TERADOMARI</t>
  </si>
  <si>
    <t>鹿瀬</t>
  </si>
  <si>
    <t>KANOSE</t>
  </si>
  <si>
    <t>守門</t>
  </si>
  <si>
    <t>SUMON</t>
  </si>
  <si>
    <t>出雲崎</t>
  </si>
  <si>
    <t>IZUMOZAKI</t>
  </si>
  <si>
    <t>小須戸</t>
  </si>
  <si>
    <t>KOSUDO</t>
  </si>
  <si>
    <t>小千谷</t>
  </si>
  <si>
    <t>OJIYA</t>
  </si>
  <si>
    <t>小木</t>
  </si>
  <si>
    <t>OGI</t>
  </si>
  <si>
    <t>松之山</t>
  </si>
  <si>
    <t>MATSUNOYAMA</t>
  </si>
  <si>
    <t>新井</t>
  </si>
  <si>
    <t>ARAI</t>
  </si>
  <si>
    <t>新潟</t>
  </si>
  <si>
    <t>NIIGATA</t>
  </si>
  <si>
    <t>新潟栄</t>
  </si>
  <si>
    <t>NIIGATASAKAE</t>
  </si>
  <si>
    <t>新潟下田</t>
  </si>
  <si>
    <t>NIIGATASHITADA</t>
  </si>
  <si>
    <t>新潟加茂</t>
  </si>
  <si>
    <t>NIIGATAKAMO</t>
  </si>
  <si>
    <t>新潟巻</t>
  </si>
  <si>
    <t>NIIGATAMAKI</t>
  </si>
  <si>
    <t>新潟三島</t>
  </si>
  <si>
    <t>NIIGATAMISHIMA</t>
  </si>
  <si>
    <t>新潟大和</t>
  </si>
  <si>
    <t>NIIGATAYAMATO</t>
  </si>
  <si>
    <t>新発田</t>
  </si>
  <si>
    <t>SHIBATASHI</t>
  </si>
  <si>
    <t>水原</t>
  </si>
  <si>
    <t>SUIBARA</t>
  </si>
  <si>
    <t>村上</t>
  </si>
  <si>
    <t>MURAKAMI</t>
  </si>
  <si>
    <t>大潟</t>
  </si>
  <si>
    <t>OOGATA</t>
  </si>
  <si>
    <t>湯之谷</t>
  </si>
  <si>
    <t>YUNOTANI</t>
  </si>
  <si>
    <t>栃尾</t>
  </si>
  <si>
    <t>TOCHIO</t>
  </si>
  <si>
    <t>柏崎１</t>
  </si>
  <si>
    <t>KASHIWAZAKI1</t>
  </si>
  <si>
    <t>柏崎２</t>
  </si>
  <si>
    <t>KASHIWAZAKI2</t>
  </si>
  <si>
    <t>妙高高原</t>
  </si>
  <si>
    <t>MYOUKOUKOUGEN</t>
  </si>
  <si>
    <t>名立</t>
  </si>
  <si>
    <t>NADACHI</t>
  </si>
  <si>
    <t>両津１</t>
  </si>
  <si>
    <t>RYOUTSU1</t>
  </si>
  <si>
    <t>両津２</t>
  </si>
  <si>
    <t>RYOUTSU2</t>
  </si>
  <si>
    <t>富山県</t>
  </si>
  <si>
    <t>宇奈月</t>
  </si>
  <si>
    <t>UNAZUKI</t>
  </si>
  <si>
    <t>滑川</t>
  </si>
  <si>
    <t>NAMERIKAWA</t>
  </si>
  <si>
    <t>高岡</t>
  </si>
  <si>
    <t>TAKAOKA</t>
  </si>
  <si>
    <t>細入</t>
  </si>
  <si>
    <t>HOSOIRI</t>
  </si>
  <si>
    <t>上平</t>
  </si>
  <si>
    <t>KAMITAIRA</t>
  </si>
  <si>
    <t>新湊</t>
  </si>
  <si>
    <t>SHINMINATO</t>
  </si>
  <si>
    <t>大山</t>
  </si>
  <si>
    <t>OOYAMA</t>
  </si>
  <si>
    <t>砺波</t>
  </si>
  <si>
    <t>TONAMI</t>
  </si>
  <si>
    <t>NYUUZEN</t>
  </si>
  <si>
    <t>入善</t>
  </si>
  <si>
    <t>氷見</t>
  </si>
  <si>
    <t>HIMI</t>
  </si>
  <si>
    <t>富山</t>
  </si>
  <si>
    <t>TOYAMA</t>
  </si>
  <si>
    <t>福光</t>
  </si>
  <si>
    <t>FUKUMITSU</t>
  </si>
  <si>
    <t>立山Ａ</t>
  </si>
  <si>
    <t>TOYAMATATEYAMA-A</t>
  </si>
  <si>
    <t>石川県</t>
  </si>
  <si>
    <t>押水</t>
  </si>
  <si>
    <t>OSHIMIZU</t>
  </si>
  <si>
    <t>穴水</t>
  </si>
  <si>
    <t>ANAMIZU</t>
  </si>
  <si>
    <t>山中</t>
  </si>
  <si>
    <t>YAMANAKA</t>
  </si>
  <si>
    <t>珠洲</t>
  </si>
  <si>
    <t>SUZU</t>
  </si>
  <si>
    <t>小松</t>
  </si>
  <si>
    <t>KOMATSU</t>
  </si>
  <si>
    <t>松任</t>
  </si>
  <si>
    <t>MATTOU</t>
  </si>
  <si>
    <t>鳥越</t>
  </si>
  <si>
    <t>TORIGOE</t>
  </si>
  <si>
    <t>内灘</t>
  </si>
  <si>
    <t>UCHINADA</t>
  </si>
  <si>
    <t>能登島</t>
  </si>
  <si>
    <t>NOTOJIMA</t>
  </si>
  <si>
    <t>能都</t>
  </si>
  <si>
    <t>NOTO</t>
  </si>
  <si>
    <t>白峰</t>
  </si>
  <si>
    <t>SHIRAMINE</t>
  </si>
  <si>
    <t>富来</t>
  </si>
  <si>
    <t>TOGI</t>
  </si>
  <si>
    <t>輪島</t>
  </si>
  <si>
    <t>WAJIMA</t>
  </si>
  <si>
    <t>輪島２</t>
  </si>
  <si>
    <t>WAJIMA2</t>
  </si>
  <si>
    <t>舳倉島</t>
  </si>
  <si>
    <t>HEKURAJIMA</t>
  </si>
  <si>
    <t>茨城県</t>
  </si>
  <si>
    <t>つくば１</t>
  </si>
  <si>
    <t>TSUKUBA1</t>
  </si>
  <si>
    <t>つくば３</t>
  </si>
  <si>
    <t>TSUKUBA3</t>
  </si>
  <si>
    <t>阿見</t>
  </si>
  <si>
    <t>AMI</t>
  </si>
  <si>
    <t>茨城鹿嶋</t>
  </si>
  <si>
    <t>KASHIMA</t>
  </si>
  <si>
    <t>下館</t>
  </si>
  <si>
    <t>SHIMODATE</t>
  </si>
  <si>
    <t>岩瀬</t>
  </si>
  <si>
    <t>IWASE</t>
  </si>
  <si>
    <t>桜川</t>
  </si>
  <si>
    <t>SAKURAGAWA</t>
  </si>
  <si>
    <t>三和</t>
  </si>
  <si>
    <t>SANWA</t>
  </si>
  <si>
    <t>守谷</t>
  </si>
  <si>
    <t>MORIYA</t>
  </si>
  <si>
    <t>出島</t>
  </si>
  <si>
    <t>DEJIMA</t>
  </si>
  <si>
    <t>常北</t>
  </si>
  <si>
    <t>JOUHOKU</t>
  </si>
  <si>
    <t>水戸</t>
  </si>
  <si>
    <t>MITO</t>
  </si>
  <si>
    <t>石下</t>
  </si>
  <si>
    <t>ISHIGE</t>
  </si>
  <si>
    <t>大子</t>
  </si>
  <si>
    <t>DAIGO</t>
  </si>
  <si>
    <t>日立</t>
  </si>
  <si>
    <t>HITACHI</t>
  </si>
  <si>
    <t>八郷</t>
  </si>
  <si>
    <t>YASATO</t>
  </si>
  <si>
    <t>MIWA</t>
  </si>
  <si>
    <t>美和</t>
  </si>
  <si>
    <t>鉾田</t>
  </si>
  <si>
    <t>HOKOTA</t>
  </si>
  <si>
    <t>北茨城</t>
  </si>
  <si>
    <t>KITAIBARAKI</t>
  </si>
  <si>
    <t>利根</t>
  </si>
  <si>
    <t>TONE</t>
  </si>
  <si>
    <t>里美</t>
  </si>
  <si>
    <t>SATOMI</t>
  </si>
  <si>
    <t>栃木県</t>
  </si>
  <si>
    <t>宇都宮</t>
  </si>
  <si>
    <t>UTSUNOMIYA</t>
  </si>
  <si>
    <t>烏山</t>
  </si>
  <si>
    <t>KARASUYAMA</t>
  </si>
  <si>
    <t>SHIOBARA</t>
  </si>
  <si>
    <t>塩原</t>
  </si>
  <si>
    <t>塩谷</t>
  </si>
  <si>
    <t>SHIOYA</t>
  </si>
  <si>
    <t>栗山</t>
  </si>
  <si>
    <t>KURIYAMA</t>
  </si>
  <si>
    <t>佐野</t>
  </si>
  <si>
    <t>SANO</t>
  </si>
  <si>
    <t>鹿沼</t>
  </si>
  <si>
    <t>KANUMA</t>
  </si>
  <si>
    <t>上三川</t>
  </si>
  <si>
    <t>KAMINOKAWA</t>
  </si>
  <si>
    <t>足尾</t>
  </si>
  <si>
    <t>ASHIO</t>
  </si>
  <si>
    <t>大田原</t>
  </si>
  <si>
    <t>OOTAWARA</t>
  </si>
  <si>
    <t>栃木</t>
  </si>
  <si>
    <t>TOCHIGI</t>
  </si>
  <si>
    <t>那須</t>
  </si>
  <si>
    <t>NASU</t>
  </si>
  <si>
    <t>那須２</t>
  </si>
  <si>
    <t>NASU2</t>
  </si>
  <si>
    <t>日光</t>
  </si>
  <si>
    <t>NIKKOU</t>
  </si>
  <si>
    <t>茂木</t>
  </si>
  <si>
    <t>MOTEGI</t>
  </si>
  <si>
    <t>群馬県</t>
  </si>
  <si>
    <t>海没まで</t>
  </si>
  <si>
    <t>までの年数</t>
  </si>
  <si>
    <t>の年数</t>
  </si>
  <si>
    <t>時点標高</t>
  </si>
  <si>
    <t>境</t>
  </si>
  <si>
    <t>GUNMASAKAI</t>
  </si>
  <si>
    <t>桐生</t>
  </si>
  <si>
    <t>KIRYUU</t>
  </si>
  <si>
    <t>群馬</t>
  </si>
  <si>
    <t>GUNMA</t>
  </si>
  <si>
    <t>050101以前</t>
  </si>
  <si>
    <t>新治</t>
  </si>
  <si>
    <t>NIIHARU</t>
  </si>
  <si>
    <t>水上</t>
  </si>
  <si>
    <t>MINAKAMI</t>
  </si>
  <si>
    <t>水上２</t>
  </si>
  <si>
    <t>MINAKAMI2</t>
  </si>
  <si>
    <t>赤城</t>
  </si>
  <si>
    <t>GUNMAAKAGI</t>
  </si>
  <si>
    <t>草津</t>
  </si>
  <si>
    <t>KUSATSU</t>
  </si>
  <si>
    <t>中之条</t>
  </si>
  <si>
    <t>NAKANOJOU</t>
  </si>
  <si>
    <t>嬬恋</t>
  </si>
  <si>
    <t>TSUMAGOI</t>
  </si>
  <si>
    <t>藤岡</t>
  </si>
  <si>
    <t>FUJIOKA</t>
  </si>
  <si>
    <t>南牧</t>
  </si>
  <si>
    <t>NANMOKU</t>
  </si>
  <si>
    <t>富岡</t>
  </si>
  <si>
    <t>TOMIOKA</t>
  </si>
  <si>
    <t>片品</t>
  </si>
  <si>
    <t>KATASHINA</t>
  </si>
  <si>
    <t>万場</t>
  </si>
  <si>
    <t>MANBA</t>
  </si>
  <si>
    <t>平均</t>
  </si>
  <si>
    <t>千葉県</t>
  </si>
  <si>
    <t>鴨川</t>
  </si>
  <si>
    <t>KAMOGAWA</t>
  </si>
  <si>
    <t>沈下量(m)</t>
  </si>
  <si>
    <t>鴨川２</t>
  </si>
  <si>
    <t>KAMOGAWA2</t>
  </si>
  <si>
    <t>干潟</t>
  </si>
  <si>
    <t>HIKATA</t>
  </si>
  <si>
    <t>館山</t>
  </si>
  <si>
    <t>TATEYAMA</t>
  </si>
  <si>
    <t>年沈下量(cm)</t>
  </si>
  <si>
    <t>丸山</t>
  </si>
  <si>
    <t>MARUYAMA</t>
  </si>
  <si>
    <t>鋸南</t>
  </si>
  <si>
    <t>KYONAN</t>
  </si>
  <si>
    <t>市原１</t>
  </si>
  <si>
    <t>ICHIHARA1</t>
  </si>
  <si>
    <t>市原２</t>
  </si>
  <si>
    <t>ICHIHARA2</t>
  </si>
  <si>
    <t>千葉市川</t>
  </si>
  <si>
    <t>CHIBAICHIKAWA</t>
  </si>
  <si>
    <t>鹿野山</t>
  </si>
  <si>
    <t>KANOUZAN</t>
  </si>
  <si>
    <t>勝浦</t>
  </si>
  <si>
    <t>KATSUURA</t>
  </si>
  <si>
    <t>千葉花見川</t>
  </si>
  <si>
    <t>CHIBAHANAMIGAWA</t>
  </si>
  <si>
    <t>千葉松尾</t>
  </si>
  <si>
    <t>CHIBAMATSUO</t>
  </si>
  <si>
    <t>千葉大原</t>
  </si>
  <si>
    <t>CHIBAOOHARA</t>
  </si>
  <si>
    <t>千葉緑</t>
  </si>
  <si>
    <t>CHIBAMIDORI</t>
  </si>
  <si>
    <t>大栄</t>
  </si>
  <si>
    <t>TAIEI</t>
  </si>
  <si>
    <t>大多喜</t>
  </si>
  <si>
    <t>CHIBAOOTAKI</t>
  </si>
  <si>
    <t>大網白里</t>
  </si>
  <si>
    <t>OOAMISHIRASATO</t>
  </si>
  <si>
    <t>銚子</t>
  </si>
  <si>
    <t>CHOUSHI</t>
  </si>
  <si>
    <t>長生</t>
  </si>
  <si>
    <t>CHOUSEI</t>
  </si>
  <si>
    <t>白井</t>
  </si>
  <si>
    <t>SHIROI</t>
  </si>
  <si>
    <t>富津</t>
  </si>
  <si>
    <t>FUTTSU</t>
  </si>
  <si>
    <t>富里</t>
  </si>
  <si>
    <t>TOMISATO</t>
  </si>
  <si>
    <t>埼玉県</t>
  </si>
  <si>
    <t>越谷</t>
  </si>
  <si>
    <t>KOSHIGAYA</t>
  </si>
  <si>
    <t>久喜</t>
  </si>
  <si>
    <t>KUKI</t>
  </si>
  <si>
    <t>江南</t>
  </si>
  <si>
    <t>KOUNAN</t>
  </si>
  <si>
    <t>埼玉大滝</t>
  </si>
  <si>
    <t>SAITAMAOOTAKI</t>
  </si>
  <si>
    <t>庄和</t>
  </si>
  <si>
    <t>SHOUWA</t>
  </si>
  <si>
    <t>川越</t>
  </si>
  <si>
    <t>KAWAGOE</t>
  </si>
  <si>
    <t>大宮</t>
  </si>
  <si>
    <t>OOMIYA</t>
  </si>
  <si>
    <t>秩父</t>
  </si>
  <si>
    <t>CHICHIBU</t>
  </si>
  <si>
    <t>都幾川</t>
  </si>
  <si>
    <t>TOKIGAWA</t>
  </si>
  <si>
    <t>入間</t>
  </si>
  <si>
    <t>IRUMA</t>
  </si>
  <si>
    <t>名栗</t>
  </si>
  <si>
    <t>NAGURI</t>
  </si>
  <si>
    <t>東京都</t>
  </si>
  <si>
    <t>秋川</t>
  </si>
  <si>
    <t>AKIKAWA</t>
  </si>
  <si>
    <t>小金井</t>
  </si>
  <si>
    <t>KOGANEI</t>
  </si>
  <si>
    <t>世田谷</t>
  </si>
  <si>
    <t>SETAGAYA</t>
  </si>
  <si>
    <t>足立</t>
  </si>
  <si>
    <t>ADACHI</t>
  </si>
  <si>
    <t>町田</t>
  </si>
  <si>
    <t>MACHIDA</t>
  </si>
  <si>
    <t>八王子</t>
  </si>
  <si>
    <t>HACHIOUJI</t>
  </si>
  <si>
    <t>練馬</t>
  </si>
  <si>
    <t>NERIMA</t>
  </si>
  <si>
    <t>神奈川県</t>
  </si>
  <si>
    <t>横須賀</t>
  </si>
  <si>
    <t>YOKOSUKA</t>
  </si>
  <si>
    <t>YOKOHAMA</t>
  </si>
  <si>
    <t>横浜</t>
  </si>
  <si>
    <t>横浜泉</t>
  </si>
  <si>
    <t>YOKOHAMAIZUMI</t>
  </si>
  <si>
    <t>厚木</t>
  </si>
  <si>
    <t>ATSUGI</t>
  </si>
  <si>
    <t>三浦２</t>
  </si>
  <si>
    <t>MIURA2</t>
  </si>
  <si>
    <t>山北</t>
  </si>
  <si>
    <t>YAMAKITA</t>
  </si>
  <si>
    <t>小田原</t>
  </si>
  <si>
    <t>ODAWARA</t>
  </si>
  <si>
    <t>神奈川川崎</t>
  </si>
  <si>
    <t>KANAGAWAKAWASAKI</t>
  </si>
  <si>
    <t>秦野</t>
  </si>
  <si>
    <t>HADANO</t>
  </si>
  <si>
    <t>大井</t>
  </si>
  <si>
    <t>OHI</t>
  </si>
  <si>
    <t>湯河原</t>
  </si>
  <si>
    <t>YUGAWARA</t>
  </si>
  <si>
    <t>藤沢</t>
  </si>
  <si>
    <t>FUJISAWA</t>
  </si>
  <si>
    <t>藤野</t>
  </si>
  <si>
    <t>FUJINO</t>
  </si>
  <si>
    <t>二宮</t>
  </si>
  <si>
    <t>NINOMIYA</t>
  </si>
  <si>
    <t>箱根</t>
  </si>
  <si>
    <t>HAKONE</t>
  </si>
  <si>
    <t>平塚</t>
  </si>
  <si>
    <t>HIRATSUKA</t>
  </si>
  <si>
    <t>山梨県</t>
  </si>
  <si>
    <t>山梨一宮</t>
  </si>
  <si>
    <t>YAMANASIITINOMIY</t>
  </si>
  <si>
    <t>山梨高根</t>
  </si>
  <si>
    <t>YAMANASHITAKANE</t>
  </si>
  <si>
    <t>山梨大月</t>
  </si>
  <si>
    <t>YAMANASHIOOTSUKI</t>
  </si>
  <si>
    <t>小菅</t>
  </si>
  <si>
    <t>KOSUGE</t>
  </si>
  <si>
    <t>小淵沢</t>
  </si>
  <si>
    <t>KOBUCHIZAWA</t>
  </si>
  <si>
    <t>上九一色</t>
  </si>
  <si>
    <t>KAMIKUISHIKI</t>
  </si>
  <si>
    <t>中道</t>
  </si>
  <si>
    <t>NAKAMICHI</t>
  </si>
  <si>
    <t>中富</t>
  </si>
  <si>
    <t>NAKATOMI</t>
  </si>
  <si>
    <t>道志</t>
  </si>
  <si>
    <t>DOUSHI</t>
  </si>
  <si>
    <t>南部</t>
  </si>
  <si>
    <t>NANBU</t>
  </si>
  <si>
    <t>韮崎</t>
  </si>
  <si>
    <t>NIRASAKI</t>
  </si>
  <si>
    <t>富士吉田</t>
  </si>
  <si>
    <t>FUJIYOSHIDA</t>
  </si>
  <si>
    <t>富士山</t>
  </si>
  <si>
    <t>FUJISAN</t>
  </si>
  <si>
    <t>牧丘</t>
  </si>
  <si>
    <t>MAKIOKA</t>
  </si>
  <si>
    <t>長野県</t>
  </si>
  <si>
    <t>梓川</t>
  </si>
  <si>
    <t>AZUSAGAWA</t>
  </si>
  <si>
    <t>塩尻</t>
  </si>
  <si>
    <t>SHIOJIRI</t>
  </si>
  <si>
    <t>王滝</t>
  </si>
  <si>
    <t>OUTAKI</t>
  </si>
  <si>
    <t>茅野</t>
  </si>
  <si>
    <t>CHINO</t>
  </si>
  <si>
    <t>駒ヶ根</t>
  </si>
  <si>
    <t>KOMAGANE</t>
  </si>
  <si>
    <t>軽井沢</t>
  </si>
  <si>
    <t>KARUIZAWA</t>
  </si>
  <si>
    <t>戸隠</t>
  </si>
  <si>
    <t>TOGAKUSHI</t>
  </si>
  <si>
    <t>更埴</t>
  </si>
  <si>
    <t>KOUSHOKU</t>
  </si>
  <si>
    <t>高遠</t>
  </si>
  <si>
    <t>TAKATOO</t>
  </si>
  <si>
    <t>根羽</t>
  </si>
  <si>
    <t>NEBA</t>
  </si>
  <si>
    <t>佐久</t>
  </si>
  <si>
    <t>SAKU</t>
  </si>
  <si>
    <t>三岳</t>
  </si>
  <si>
    <t>MITAKE</t>
  </si>
  <si>
    <t>山ノ内</t>
  </si>
  <si>
    <t>YAMANOUCHI</t>
  </si>
  <si>
    <t>松本</t>
  </si>
  <si>
    <t>MATSUMOTO</t>
  </si>
  <si>
    <t>上松</t>
  </si>
  <si>
    <t>AGEMATSU</t>
  </si>
  <si>
    <t>川上</t>
  </si>
  <si>
    <t>KAWAKAMI</t>
  </si>
  <si>
    <t>大桑</t>
  </si>
  <si>
    <t>OOKUWA</t>
  </si>
  <si>
    <t>大鹿</t>
  </si>
  <si>
    <t>OOSHIKA</t>
  </si>
  <si>
    <t>大町</t>
  </si>
  <si>
    <t>OOMACHI</t>
  </si>
  <si>
    <t>長野</t>
  </si>
  <si>
    <t>NAGANO</t>
  </si>
  <si>
    <t>長野栄</t>
  </si>
  <si>
    <t>NAGANOSAKAE</t>
  </si>
  <si>
    <t>東部</t>
  </si>
  <si>
    <t>TOUBU</t>
  </si>
  <si>
    <t>奈川</t>
  </si>
  <si>
    <t>NAGAWA</t>
  </si>
  <si>
    <t>南信濃</t>
  </si>
  <si>
    <t>MINAMISHINANO</t>
  </si>
  <si>
    <t>白馬</t>
  </si>
  <si>
    <t>HAKUBA</t>
  </si>
  <si>
    <t>八千穂</t>
  </si>
  <si>
    <t>YACHIHO</t>
  </si>
  <si>
    <t>飯田</t>
  </si>
  <si>
    <t>IIDA</t>
  </si>
  <si>
    <t>豊科</t>
  </si>
  <si>
    <t>TOYOSHINA</t>
  </si>
  <si>
    <t>望月</t>
  </si>
  <si>
    <t>MOCHIZUKI</t>
  </si>
  <si>
    <t>箕輪</t>
  </si>
  <si>
    <t>MINOWA</t>
  </si>
  <si>
    <t>木曽駒ヶ岳</t>
  </si>
  <si>
    <t>KISOKOMAGATAKE</t>
  </si>
  <si>
    <t>木祖</t>
  </si>
  <si>
    <t>KISO</t>
  </si>
  <si>
    <t>浪合</t>
  </si>
  <si>
    <t>和田</t>
  </si>
  <si>
    <t>WADA</t>
  </si>
  <si>
    <t>NAMIAI</t>
  </si>
  <si>
    <t>静岡県</t>
  </si>
  <si>
    <t>伊東</t>
  </si>
  <si>
    <t>ITOU</t>
  </si>
  <si>
    <t>伊東八幡野</t>
  </si>
  <si>
    <t>ITOUYAHATANO</t>
  </si>
  <si>
    <t>引佐</t>
  </si>
  <si>
    <t>INASA</t>
  </si>
  <si>
    <t>宇佐美</t>
  </si>
  <si>
    <t>USAMI</t>
  </si>
  <si>
    <t>岡部Ａ</t>
  </si>
  <si>
    <t>OKABE-A</t>
  </si>
  <si>
    <t>下田</t>
  </si>
  <si>
    <t>SHIMODA</t>
  </si>
  <si>
    <t>下田２</t>
  </si>
  <si>
    <t>SHIMODA2</t>
  </si>
  <si>
    <t>河津</t>
  </si>
  <si>
    <t>KAWAZU</t>
  </si>
  <si>
    <t>賀茂</t>
  </si>
  <si>
    <t>KAMO</t>
  </si>
  <si>
    <t>掛川</t>
  </si>
  <si>
    <t>KAKEGAWA</t>
  </si>
  <si>
    <t>蒲原</t>
  </si>
  <si>
    <t>KANBARA</t>
  </si>
  <si>
    <t>戸田Ｂ</t>
  </si>
  <si>
    <t>HEDA-B</t>
  </si>
  <si>
    <t>湖西</t>
  </si>
  <si>
    <t>KOSAI</t>
  </si>
  <si>
    <t>御前崎</t>
  </si>
  <si>
    <t>OMAEZAKI</t>
  </si>
  <si>
    <t>御殿場</t>
  </si>
  <si>
    <t>GOTENBA</t>
  </si>
  <si>
    <t>三ヶ日</t>
  </si>
  <si>
    <t>MIKKABI</t>
  </si>
  <si>
    <t>春野</t>
  </si>
  <si>
    <t>HARUNO</t>
  </si>
  <si>
    <t>初島</t>
  </si>
  <si>
    <t>HATSUSHIMA</t>
  </si>
  <si>
    <t>小笠</t>
  </si>
  <si>
    <t>OGASA</t>
  </si>
  <si>
    <t>小室山</t>
  </si>
  <si>
    <t>KOMUROYAMA</t>
  </si>
  <si>
    <t>沼津</t>
  </si>
  <si>
    <t>NUMAZU</t>
  </si>
  <si>
    <t>焼津Ａ</t>
  </si>
  <si>
    <t>YAIZU1</t>
  </si>
  <si>
    <t>榛原</t>
  </si>
  <si>
    <t>HAIBARA</t>
  </si>
  <si>
    <t>水窪Ａ</t>
  </si>
  <si>
    <t>MISAKUBO-A</t>
  </si>
  <si>
    <t>裾野１</t>
  </si>
  <si>
    <t>SUSONO1</t>
  </si>
  <si>
    <t>裾野２</t>
  </si>
  <si>
    <t>SUSONO2</t>
  </si>
  <si>
    <t>西伊豆</t>
  </si>
  <si>
    <t>NISHIIZU</t>
  </si>
  <si>
    <t>静岡１</t>
  </si>
  <si>
    <t>SHIZUOKA1</t>
  </si>
  <si>
    <t>静岡２</t>
  </si>
  <si>
    <t>SHIZUOKA2</t>
  </si>
  <si>
    <t>静岡３</t>
  </si>
  <si>
    <t>SHIZUOKA3</t>
  </si>
  <si>
    <t>静岡森</t>
  </si>
  <si>
    <t>SHIZUOKAMORI</t>
  </si>
  <si>
    <t>静岡森２</t>
  </si>
  <si>
    <t>SHIZUOKAMORI2</t>
  </si>
  <si>
    <t>静岡清水市１</t>
  </si>
  <si>
    <t>SIZUOKASIMIZUSI1</t>
  </si>
  <si>
    <t>静岡清水市２</t>
  </si>
  <si>
    <t>SIZUOKASIMIZUSI2</t>
  </si>
  <si>
    <t>静岡清水町</t>
  </si>
  <si>
    <t>SIZUOKASIMIZUCHO</t>
  </si>
  <si>
    <t>静岡相良１</t>
  </si>
  <si>
    <t>SHIZUOKASAGARA1</t>
  </si>
  <si>
    <t>静岡相良２</t>
  </si>
  <si>
    <t>SHIZUOKASAGARA2</t>
  </si>
  <si>
    <t>静岡畑薙Ａ</t>
  </si>
  <si>
    <t>HATANAGI-A</t>
  </si>
  <si>
    <t>静岡峰山</t>
  </si>
  <si>
    <t>SHIZUOKAMINEYAMA</t>
  </si>
  <si>
    <t>川根</t>
  </si>
  <si>
    <t>KAWANE</t>
  </si>
  <si>
    <t>浅羽</t>
  </si>
  <si>
    <t>ASABA</t>
  </si>
  <si>
    <t>袋井</t>
  </si>
  <si>
    <t>FUKUROI</t>
  </si>
  <si>
    <t>大仁</t>
  </si>
  <si>
    <t>OOHITO</t>
  </si>
  <si>
    <t>大東１</t>
  </si>
  <si>
    <t>DAITOU1</t>
  </si>
  <si>
    <t>大東２</t>
  </si>
  <si>
    <t>DAITOU2</t>
  </si>
  <si>
    <t>中伊豆</t>
  </si>
  <si>
    <t>NAKAIZU</t>
  </si>
  <si>
    <t>中川根</t>
  </si>
  <si>
    <t>NAKAKAWANE</t>
  </si>
  <si>
    <t>天城湯ヶ島１</t>
  </si>
  <si>
    <t>AMAGIYUGASHIMA1</t>
  </si>
  <si>
    <t>天城湯ヶ島２</t>
  </si>
  <si>
    <t>AMAGIYUGASHIMA2</t>
  </si>
  <si>
    <t>天竜</t>
  </si>
  <si>
    <t>TENRYUU</t>
  </si>
  <si>
    <t>島田</t>
  </si>
  <si>
    <t>SHIMADA</t>
  </si>
  <si>
    <t>南伊豆１Ａ</t>
  </si>
  <si>
    <t>MINAMIIZU1</t>
  </si>
  <si>
    <t>南伊豆２</t>
  </si>
  <si>
    <t>MINAMIIZU2</t>
  </si>
  <si>
    <t>函南</t>
  </si>
  <si>
    <t>KANNAMI</t>
  </si>
  <si>
    <t>浜岡１</t>
  </si>
  <si>
    <t>HAMAOKA1</t>
  </si>
  <si>
    <t>浜岡２</t>
  </si>
  <si>
    <t>HAMAOKA2</t>
  </si>
  <si>
    <t>浜松</t>
  </si>
  <si>
    <t>HAMAMATSU</t>
  </si>
  <si>
    <t>浜松伊左地</t>
  </si>
  <si>
    <t>HAMAMATSUISAJI</t>
  </si>
  <si>
    <t>浜北</t>
  </si>
  <si>
    <t>HAMAKITA</t>
  </si>
  <si>
    <t>富士</t>
  </si>
  <si>
    <t>FUJI</t>
  </si>
  <si>
    <t>富士宮１</t>
  </si>
  <si>
    <t>FUJINOMIYA1</t>
  </si>
  <si>
    <t>富士宮２</t>
  </si>
  <si>
    <t>FUJINOMIYA2</t>
  </si>
  <si>
    <t>本川根</t>
  </si>
  <si>
    <t>HONKAWANE</t>
  </si>
  <si>
    <t>雄踏Ａ</t>
  </si>
  <si>
    <t>YUUTOU-A</t>
  </si>
  <si>
    <t>竜洋</t>
  </si>
  <si>
    <t>RYUUYOU</t>
  </si>
  <si>
    <t>冷川峠Ａ</t>
  </si>
  <si>
    <t>HIEKAWATOUGE-A</t>
  </si>
  <si>
    <t>愛知県</t>
  </si>
  <si>
    <t>愛知一宮２</t>
  </si>
  <si>
    <t>AICHIICHINOMIYA2</t>
  </si>
  <si>
    <t>愛知一宮町</t>
  </si>
  <si>
    <t>AICHIICHINOMIYA</t>
  </si>
  <si>
    <t>愛知大口</t>
  </si>
  <si>
    <t>AICHIOOGUCHI</t>
  </si>
  <si>
    <t>愛知豊田</t>
  </si>
  <si>
    <t>AICHITOYOTA</t>
  </si>
  <si>
    <t>渥美</t>
  </si>
  <si>
    <t>ATSUMI</t>
  </si>
  <si>
    <t>岡崎</t>
  </si>
  <si>
    <t>OKAZAKI</t>
  </si>
  <si>
    <t>下山</t>
  </si>
  <si>
    <t>SHIMOYAMA</t>
  </si>
  <si>
    <t>額田</t>
  </si>
  <si>
    <t>NUKATA</t>
  </si>
  <si>
    <t>作手</t>
  </si>
  <si>
    <t>TSUKUDE</t>
  </si>
  <si>
    <t>常滑１</t>
  </si>
  <si>
    <t>TOKONAME1</t>
  </si>
  <si>
    <t>常滑２</t>
  </si>
  <si>
    <t>TOKONAME2</t>
  </si>
  <si>
    <t>甚目寺</t>
  </si>
  <si>
    <t>JIMOKUJI</t>
  </si>
  <si>
    <t>瀬戸</t>
  </si>
  <si>
    <t>SETO</t>
  </si>
  <si>
    <t>設楽</t>
  </si>
  <si>
    <t>SHITARA</t>
  </si>
  <si>
    <t>知多</t>
  </si>
  <si>
    <t>CHITA</t>
  </si>
  <si>
    <t>知立</t>
  </si>
  <si>
    <t>CHIRYUU</t>
  </si>
  <si>
    <t>田原</t>
  </si>
  <si>
    <t>TAHARA</t>
  </si>
  <si>
    <t>東栄</t>
  </si>
  <si>
    <t>TOUEI</t>
  </si>
  <si>
    <t>南知多</t>
  </si>
  <si>
    <t>MINAMICHITA</t>
  </si>
  <si>
    <t>日進</t>
  </si>
  <si>
    <t>NISSHIN</t>
  </si>
  <si>
    <t>幡豆</t>
  </si>
  <si>
    <t>HAZU</t>
  </si>
  <si>
    <t>豊橋</t>
  </si>
  <si>
    <t>TOYOHASHI</t>
  </si>
  <si>
    <t>豊橋２</t>
  </si>
  <si>
    <t>TOYOHASHI2</t>
  </si>
  <si>
    <t>鳳来</t>
  </si>
  <si>
    <t>HOURAI</t>
  </si>
  <si>
    <t>名古屋</t>
  </si>
  <si>
    <t>NAGOYA</t>
  </si>
  <si>
    <t>岐阜県</t>
  </si>
  <si>
    <t>下呂</t>
  </si>
  <si>
    <t>GERO</t>
  </si>
  <si>
    <t>加茂白川</t>
  </si>
  <si>
    <t>KAMOSHIRAKAWA</t>
  </si>
  <si>
    <t>関ヶ原</t>
  </si>
  <si>
    <t>SEKIGAHARA</t>
  </si>
  <si>
    <t>岐阜Ａ</t>
  </si>
  <si>
    <t>GIFU-A</t>
  </si>
  <si>
    <t>宮川</t>
  </si>
  <si>
    <t>MIYAGAWA</t>
  </si>
  <si>
    <t>串原</t>
  </si>
  <si>
    <t>KUSHIHARA</t>
  </si>
  <si>
    <t>恵那</t>
  </si>
  <si>
    <t>ENA</t>
  </si>
  <si>
    <t>高根</t>
  </si>
  <si>
    <t>TAKANE</t>
  </si>
  <si>
    <t>高山</t>
  </si>
  <si>
    <t>TAKAYAMA</t>
  </si>
  <si>
    <t>根尾</t>
  </si>
  <si>
    <t>NEO</t>
  </si>
  <si>
    <t>坂下</t>
  </si>
  <si>
    <t>SAKASHITA</t>
  </si>
  <si>
    <t>上宝</t>
  </si>
  <si>
    <t>KAMITAKARA</t>
  </si>
  <si>
    <t>乗鞍岳</t>
  </si>
  <si>
    <t>NORIKURADAKE</t>
  </si>
  <si>
    <t>垂井</t>
  </si>
  <si>
    <t>TARUI</t>
  </si>
  <si>
    <t>清見</t>
  </si>
  <si>
    <t>KIYOMI</t>
  </si>
  <si>
    <t>荘川</t>
  </si>
  <si>
    <t>SHOUKAWA</t>
  </si>
  <si>
    <t>多治見</t>
  </si>
  <si>
    <t>TAJIMI</t>
  </si>
  <si>
    <t>大野白川</t>
  </si>
  <si>
    <t>OONOSHIRAKAWA</t>
  </si>
  <si>
    <t>中津川</t>
  </si>
  <si>
    <t>NAKATSUGAWA</t>
  </si>
  <si>
    <t>土岐</t>
  </si>
  <si>
    <t>TOKI</t>
  </si>
  <si>
    <t>藤橋</t>
  </si>
  <si>
    <t>FUJIHASHI</t>
  </si>
  <si>
    <t>南濃</t>
  </si>
  <si>
    <t>NANNOU</t>
  </si>
  <si>
    <t>萩原</t>
  </si>
  <si>
    <t>HAGIWARA</t>
  </si>
  <si>
    <t>白鳥</t>
  </si>
  <si>
    <t>SHIROTORI</t>
  </si>
  <si>
    <t>八幡</t>
  </si>
  <si>
    <t>HACHIMAN</t>
  </si>
  <si>
    <t>八百津</t>
  </si>
  <si>
    <t>YAOTSU</t>
  </si>
  <si>
    <t>板取</t>
  </si>
  <si>
    <t>ITADORI</t>
  </si>
  <si>
    <t>美濃</t>
  </si>
  <si>
    <t>MINO</t>
  </si>
  <si>
    <t>付知</t>
  </si>
  <si>
    <t>TSUKECHI</t>
  </si>
  <si>
    <t>本巣</t>
  </si>
  <si>
    <t>MOTOSU</t>
  </si>
  <si>
    <t>揖斐川</t>
  </si>
  <si>
    <t>IBIGAWA</t>
  </si>
  <si>
    <t>050101</t>
  </si>
  <si>
    <t>以後-以前</t>
  </si>
  <si>
    <t>040630以前のデータ有の地点のみ</t>
  </si>
  <si>
    <t>050101以後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</si>
</sst>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0"/>
    <numFmt numFmtId="178" formatCode="0.000000E+00"/>
    <numFmt numFmtId="179" formatCode="0.00000E+00"/>
    <numFmt numFmtId="180" formatCode="mm/dd"/>
    <numFmt numFmtId="181" formatCode="0.0"/>
    <numFmt numFmtId="182" formatCode="yyyy"/>
    <numFmt numFmtId="183" formatCode="&quot;　&quot;yyyy"/>
    <numFmt numFmtId="184" formatCode="mm"/>
    <numFmt numFmtId="185" formatCode="m/d"/>
    <numFmt numFmtId="186" formatCode="yy/m"/>
    <numFmt numFmtId="187" formatCode="yy/mm"/>
    <numFmt numFmtId="188" formatCode="0.0000_);[Red]\(0.0000\)"/>
    <numFmt numFmtId="189" formatCode="0.00000_ "/>
    <numFmt numFmtId="190" formatCode="0_);[Red]\(0\)"/>
    <numFmt numFmtId="191" formatCode="yyyy&quot;年&quot;"/>
    <numFmt numFmtId="192" formatCode="0.00_);[Red]\(0.00\)"/>
    <numFmt numFmtId="193" formatCode="#,##0.0000"/>
    <numFmt numFmtId="194" formatCode="0.000"/>
    <numFmt numFmtId="195" formatCode="0&quot;m沈下&quot;"/>
    <numFmt numFmtId="196" formatCode="yyyy&quot;年時点&quot;"/>
    <numFmt numFmtId="197" formatCode="0.00_ ;[Red]\-0.00\ "/>
    <numFmt numFmtId="198" formatCode="0_ ;[Red]\-0\ "/>
    <numFmt numFmtId="199" formatCode="0.000\ "/>
    <numFmt numFmtId="200" formatCode="0.000_ ;[Red]\-0.000\ "/>
    <numFmt numFmtId="201" formatCode="0.00_ "/>
  </numFmts>
  <fonts count="21">
    <font>
      <sz val="11"/>
      <name val="ＭＳ ゴシック"/>
      <family val="0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center" shrinkToFit="1"/>
    </xf>
    <xf numFmtId="177" fontId="0" fillId="0" borderId="0" xfId="0" applyNumberFormat="1" applyAlignment="1">
      <alignment horizontal="left"/>
    </xf>
    <xf numFmtId="188" fontId="0" fillId="0" borderId="0" xfId="0" applyNumberFormat="1" applyAlignment="1">
      <alignment shrinkToFit="1"/>
    </xf>
    <xf numFmtId="19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/>
    </xf>
    <xf numFmtId="197" fontId="0" fillId="0" borderId="0" xfId="0" applyNumberFormat="1" applyAlignment="1">
      <alignment horizontal="center"/>
    </xf>
    <xf numFmtId="197" fontId="0" fillId="0" borderId="0" xfId="0" applyNumberFormat="1" applyAlignment="1">
      <alignment shrinkToFit="1"/>
    </xf>
    <xf numFmtId="198" fontId="0" fillId="0" borderId="0" xfId="0" applyNumberFormat="1" applyAlignment="1">
      <alignment/>
    </xf>
    <xf numFmtId="198" fontId="0" fillId="0" borderId="0" xfId="0" applyNumberFormat="1" applyAlignment="1">
      <alignment horizontal="center" vertical="center"/>
    </xf>
    <xf numFmtId="198" fontId="0" fillId="0" borderId="0" xfId="0" applyNumberFormat="1" applyAlignment="1">
      <alignment horizontal="center" shrinkToFit="1"/>
    </xf>
    <xf numFmtId="198" fontId="0" fillId="0" borderId="0" xfId="0" applyNumberFormat="1" applyAlignment="1">
      <alignment horizontal="center"/>
    </xf>
    <xf numFmtId="198" fontId="0" fillId="0" borderId="0" xfId="0" applyNumberFormat="1" applyAlignment="1">
      <alignment shrinkToFit="1"/>
    </xf>
    <xf numFmtId="197" fontId="0" fillId="0" borderId="0" xfId="0" applyNumberFormat="1" applyAlignment="1">
      <alignment horizontal="center" shrinkToFit="1"/>
    </xf>
    <xf numFmtId="188" fontId="0" fillId="0" borderId="0" xfId="0" applyNumberFormat="1" applyAlignment="1">
      <alignment horizontal="center"/>
    </xf>
    <xf numFmtId="195" fontId="0" fillId="0" borderId="0" xfId="0" applyNumberFormat="1" applyAlignment="1">
      <alignment horizontal="center" vertical="center"/>
    </xf>
    <xf numFmtId="200" fontId="0" fillId="0" borderId="0" xfId="0" applyNumberFormat="1" applyAlignment="1">
      <alignment horizontal="center"/>
    </xf>
    <xf numFmtId="200" fontId="0" fillId="0" borderId="0" xfId="0" applyNumberFormat="1" applyAlignment="1">
      <alignment/>
    </xf>
    <xf numFmtId="49" fontId="0" fillId="0" borderId="0" xfId="0" applyNumberFormat="1" applyAlignment="1">
      <alignment horizontal="center" shrinkToFit="1"/>
    </xf>
    <xf numFmtId="179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7.5" style="1" bestFit="1" customWidth="1"/>
    <col min="2" max="2" width="13.8984375" style="2" bestFit="1" customWidth="1"/>
    <col min="3" max="3" width="17.19921875" style="1" bestFit="1" customWidth="1"/>
    <col min="4" max="5" width="9.59765625" style="12" customWidth="1"/>
    <col min="6" max="6" width="9.59765625" style="0" customWidth="1"/>
    <col min="7" max="7" width="10.59765625" style="0" customWidth="1"/>
    <col min="8" max="8" width="7.59765625" style="15" customWidth="1"/>
    <col min="9" max="9" width="8.59765625" style="15" customWidth="1"/>
    <col min="10" max="11" width="9.59765625" style="15" customWidth="1"/>
    <col min="12" max="12" width="10.59765625" style="24" customWidth="1"/>
    <col min="13" max="13" width="13.59765625" style="1" customWidth="1"/>
    <col min="14" max="14" width="13.59765625" style="2" customWidth="1"/>
  </cols>
  <sheetData>
    <row r="1" spans="1:14" ht="13.5">
      <c r="A1" s="27" t="s">
        <v>5</v>
      </c>
      <c r="B1" s="27"/>
      <c r="C1" s="27"/>
      <c r="D1" s="20" t="s">
        <v>571</v>
      </c>
      <c r="E1" s="20" t="s">
        <v>1065</v>
      </c>
      <c r="F1" s="25" t="s">
        <v>1062</v>
      </c>
      <c r="G1" s="4">
        <v>39965</v>
      </c>
      <c r="H1" s="22">
        <v>1</v>
      </c>
      <c r="I1" s="22">
        <v>10</v>
      </c>
      <c r="J1" s="22">
        <v>100</v>
      </c>
      <c r="K1" s="16" t="s">
        <v>561</v>
      </c>
      <c r="L1" s="9">
        <v>401769</v>
      </c>
      <c r="M1" s="27" t="s">
        <v>6</v>
      </c>
      <c r="N1" s="27"/>
    </row>
    <row r="2" spans="1:14" ht="13.5">
      <c r="A2" s="10" t="s">
        <v>0</v>
      </c>
      <c r="B2" s="11" t="s">
        <v>4</v>
      </c>
      <c r="C2" s="10" t="s">
        <v>1</v>
      </c>
      <c r="D2" s="20" t="s">
        <v>607</v>
      </c>
      <c r="E2" s="20" t="s">
        <v>607</v>
      </c>
      <c r="F2" s="6" t="s">
        <v>1063</v>
      </c>
      <c r="G2" s="1" t="s">
        <v>564</v>
      </c>
      <c r="H2" s="17" t="s">
        <v>562</v>
      </c>
      <c r="I2" s="17" t="s">
        <v>562</v>
      </c>
      <c r="J2" s="17" t="s">
        <v>562</v>
      </c>
      <c r="K2" s="18" t="s">
        <v>563</v>
      </c>
      <c r="L2" s="23" t="s">
        <v>600</v>
      </c>
      <c r="M2" s="11" t="s">
        <v>2</v>
      </c>
      <c r="N2" s="11" t="s">
        <v>3</v>
      </c>
    </row>
    <row r="3" spans="1:14" ht="13.5">
      <c r="A3"/>
      <c r="B3" t="s">
        <v>39</v>
      </c>
      <c r="C3"/>
      <c r="E3" s="13"/>
      <c r="G3" s="4"/>
      <c r="K3" s="18"/>
      <c r="L3" s="23"/>
      <c r="M3"/>
      <c r="N3"/>
    </row>
    <row r="4" spans="1:14" ht="13.5">
      <c r="A4" s="1">
        <v>940024</v>
      </c>
      <c r="B4" s="2" t="s">
        <v>7</v>
      </c>
      <c r="C4" s="1" t="s">
        <v>8</v>
      </c>
      <c r="D4" s="12">
        <v>0.32172491597072367</v>
      </c>
      <c r="E4" s="12">
        <f aca="true" t="shared" si="0" ref="E4:E33">-M4*365.2425*100</f>
        <v>0.44705909566346413</v>
      </c>
      <c r="F4" s="12">
        <f aca="true" t="shared" si="1" ref="F4:F34">IF(D4="","",E4-D4)</f>
        <v>0.12533417969274047</v>
      </c>
      <c r="G4" s="5">
        <f aca="true" t="shared" si="2" ref="G4:G33">G$1*M4+N4</f>
        <v>57.982474180766616</v>
      </c>
      <c r="H4" s="15">
        <f aca="true" t="shared" si="3" ref="H4:J33">-H$1/$M4/365.2425</f>
        <v>223.68407436514326</v>
      </c>
      <c r="I4" s="15">
        <f t="shared" si="3"/>
        <v>2236.8407436514326</v>
      </c>
      <c r="J4" s="15">
        <f t="shared" si="3"/>
        <v>22368.407436514328</v>
      </c>
      <c r="K4" s="15">
        <f aca="true" t="shared" si="4" ref="K4:K33">-G4/$M4/365.2425</f>
        <v>12969.756066525597</v>
      </c>
      <c r="L4" s="24">
        <f aca="true" t="shared" si="5" ref="L4:L33">-(L$1*M4+N4-G4)</f>
        <v>4.428503502397014</v>
      </c>
      <c r="M4" s="3">
        <v>-1.2240062305549439E-05</v>
      </c>
      <c r="N4" s="2">
        <v>58.4716482708079</v>
      </c>
    </row>
    <row r="5" spans="1:14" ht="13.5">
      <c r="A5" s="1">
        <v>940026</v>
      </c>
      <c r="B5" s="2" t="s">
        <v>9</v>
      </c>
      <c r="C5" s="1" t="s">
        <v>10</v>
      </c>
      <c r="D5" s="12">
        <v>0.27546191909926127</v>
      </c>
      <c r="E5" s="12">
        <f t="shared" si="0"/>
        <v>0.3051454924144009</v>
      </c>
      <c r="F5" s="12">
        <f t="shared" si="1"/>
        <v>0.029683573315139655</v>
      </c>
      <c r="G5" s="5">
        <f t="shared" si="2"/>
        <v>61.28619581445224</v>
      </c>
      <c r="H5" s="15">
        <f t="shared" si="3"/>
        <v>327.71252561776544</v>
      </c>
      <c r="I5" s="15">
        <f t="shared" si="3"/>
        <v>3277.1252561776546</v>
      </c>
      <c r="J5" s="15">
        <f t="shared" si="3"/>
        <v>32771.25256177654</v>
      </c>
      <c r="K5" s="15">
        <f t="shared" si="4"/>
        <v>20084.254015859067</v>
      </c>
      <c r="L5" s="24">
        <f t="shared" si="5"/>
        <v>3.0227276326687047</v>
      </c>
      <c r="M5" s="3">
        <v>-8.354599818323467E-06</v>
      </c>
      <c r="N5" s="2">
        <v>61.620087396191536</v>
      </c>
    </row>
    <row r="6" spans="1:14" ht="13.5">
      <c r="A6" s="1">
        <v>950151</v>
      </c>
      <c r="B6" s="2" t="s">
        <v>11</v>
      </c>
      <c r="C6" s="1" t="s">
        <v>12</v>
      </c>
      <c r="D6" s="12">
        <v>-0.08536731073503516</v>
      </c>
      <c r="E6" s="12">
        <f t="shared" si="0"/>
        <v>0.1368567786988611</v>
      </c>
      <c r="F6" s="12">
        <f t="shared" si="1"/>
        <v>0.22222408943389627</v>
      </c>
      <c r="G6" s="5">
        <f t="shared" si="2"/>
        <v>45.31171496186873</v>
      </c>
      <c r="H6" s="15">
        <f t="shared" si="3"/>
        <v>730.6908795510923</v>
      </c>
      <c r="I6" s="15">
        <f t="shared" si="3"/>
        <v>7306.908795510922</v>
      </c>
      <c r="J6" s="15">
        <f t="shared" si="3"/>
        <v>73069.08795510922</v>
      </c>
      <c r="K6" s="15">
        <f t="shared" si="4"/>
        <v>33108.856859456246</v>
      </c>
      <c r="L6" s="24">
        <f t="shared" si="5"/>
        <v>1.3556836885182477</v>
      </c>
      <c r="M6" s="3">
        <v>-3.747011333534873E-06</v>
      </c>
      <c r="N6" s="2">
        <v>45.461464269813455</v>
      </c>
    </row>
    <row r="7" spans="1:14" ht="13.5">
      <c r="A7" s="1">
        <v>950154</v>
      </c>
      <c r="B7" s="2" t="s">
        <v>13</v>
      </c>
      <c r="C7" s="1" t="s">
        <v>14</v>
      </c>
      <c r="D7" s="12">
        <v>-0.2635340146050647</v>
      </c>
      <c r="E7" s="12">
        <f t="shared" si="0"/>
        <v>0.29567217173336485</v>
      </c>
      <c r="F7" s="12">
        <f t="shared" si="1"/>
        <v>0.5592061863384296</v>
      </c>
      <c r="G7" s="5">
        <f t="shared" si="2"/>
        <v>47.86939388807332</v>
      </c>
      <c r="H7" s="15">
        <f t="shared" si="3"/>
        <v>338.21241753579477</v>
      </c>
      <c r="I7" s="15">
        <f t="shared" si="3"/>
        <v>3382.1241753579475</v>
      </c>
      <c r="J7" s="15">
        <f t="shared" si="3"/>
        <v>33821.241753579474</v>
      </c>
      <c r="K7" s="15">
        <f t="shared" si="4"/>
        <v>16190.023432858476</v>
      </c>
      <c r="L7" s="24">
        <f t="shared" si="5"/>
        <v>2.9288862720471514</v>
      </c>
      <c r="M7" s="3">
        <v>-8.095229107602889E-06</v>
      </c>
      <c r="N7" s="2">
        <v>48.19291971935867</v>
      </c>
    </row>
    <row r="8" spans="1:14" ht="13.5">
      <c r="A8" s="1">
        <v>960542</v>
      </c>
      <c r="B8" s="2" t="s">
        <v>15</v>
      </c>
      <c r="C8" s="1" t="s">
        <v>16</v>
      </c>
      <c r="D8" s="12">
        <v>-0.0886795044990845</v>
      </c>
      <c r="E8" s="12">
        <f t="shared" si="0"/>
        <v>0.06599953071491448</v>
      </c>
      <c r="F8" s="12">
        <f t="shared" si="1"/>
        <v>0.15467903521399898</v>
      </c>
      <c r="G8" s="5">
        <f t="shared" si="2"/>
        <v>56.11428998430039</v>
      </c>
      <c r="H8" s="15">
        <f t="shared" si="3"/>
        <v>1515.1622885312752</v>
      </c>
      <c r="I8" s="15">
        <f t="shared" si="3"/>
        <v>15151.622885312752</v>
      </c>
      <c r="J8" s="15">
        <f t="shared" si="3"/>
        <v>151516.2288531275</v>
      </c>
      <c r="K8" s="15">
        <f t="shared" si="4"/>
        <v>85022.25603192019</v>
      </c>
      <c r="L8" s="24">
        <f t="shared" si="5"/>
        <v>0.6537819177882938</v>
      </c>
      <c r="M8" s="3">
        <v>-1.8070057760231757E-06</v>
      </c>
      <c r="N8" s="2">
        <v>56.186506970139156</v>
      </c>
    </row>
    <row r="9" spans="1:14" ht="13.5">
      <c r="A9" s="1">
        <v>20901</v>
      </c>
      <c r="B9" s="2" t="s">
        <v>17</v>
      </c>
      <c r="C9" s="1" t="s">
        <v>18</v>
      </c>
      <c r="E9" s="12">
        <f t="shared" si="0"/>
        <v>0.37287890550852815</v>
      </c>
      <c r="F9" s="12">
        <f t="shared" si="1"/>
      </c>
      <c r="G9" s="5">
        <f t="shared" si="2"/>
        <v>173.47582177930852</v>
      </c>
      <c r="H9" s="15">
        <f t="shared" si="3"/>
        <v>268.18358057455976</v>
      </c>
      <c r="I9" s="15">
        <f t="shared" si="3"/>
        <v>2681.835805745597</v>
      </c>
      <c r="J9" s="15">
        <f t="shared" si="3"/>
        <v>26818.35805745597</v>
      </c>
      <c r="K9" s="15">
        <f t="shared" si="4"/>
        <v>46523.36702788915</v>
      </c>
      <c r="L9" s="24">
        <f t="shared" si="5"/>
        <v>3.6936851414774594</v>
      </c>
      <c r="M9" s="3">
        <v>-1.0209077681500048E-05</v>
      </c>
      <c r="N9" s="2">
        <v>173.88382756884965</v>
      </c>
    </row>
    <row r="10" spans="1:14" ht="13.5">
      <c r="A10" s="1">
        <v>960540</v>
      </c>
      <c r="B10" s="2" t="s">
        <v>19</v>
      </c>
      <c r="C10" s="1" t="s">
        <v>20</v>
      </c>
      <c r="D10" s="12">
        <v>0.5680272907768019</v>
      </c>
      <c r="E10" s="12">
        <f t="shared" si="0"/>
        <v>1.2840759659466323</v>
      </c>
      <c r="F10" s="12">
        <f t="shared" si="1"/>
        <v>0.7160486751698304</v>
      </c>
      <c r="G10" s="5">
        <f t="shared" si="2"/>
        <v>66.7521851410942</v>
      </c>
      <c r="H10" s="15">
        <f t="shared" si="3"/>
        <v>77.87701246030183</v>
      </c>
      <c r="I10" s="15">
        <f t="shared" si="3"/>
        <v>778.7701246030183</v>
      </c>
      <c r="J10" s="15">
        <f t="shared" si="3"/>
        <v>7787.701246030182</v>
      </c>
      <c r="K10" s="15">
        <f t="shared" si="4"/>
        <v>5198.460753985368</v>
      </c>
      <c r="L10" s="24">
        <f t="shared" si="5"/>
        <v>12.719872982562414</v>
      </c>
      <c r="M10" s="3">
        <v>-3.515680584670821E-05</v>
      </c>
      <c r="N10" s="2">
        <v>68.1572268867579</v>
      </c>
    </row>
    <row r="11" spans="1:14" ht="13.5">
      <c r="A11" s="1">
        <v>960541</v>
      </c>
      <c r="B11" s="2" t="s">
        <v>21</v>
      </c>
      <c r="C11" s="1" t="s">
        <v>22</v>
      </c>
      <c r="D11" s="12">
        <v>-0.2568725990121609</v>
      </c>
      <c r="E11" s="12">
        <f t="shared" si="0"/>
        <v>0.1403412088807271</v>
      </c>
      <c r="F11" s="12">
        <f t="shared" si="1"/>
        <v>0.397213807892888</v>
      </c>
      <c r="G11" s="5">
        <f t="shared" si="2"/>
        <v>743.764066876195</v>
      </c>
      <c r="H11" s="15">
        <f t="shared" si="3"/>
        <v>712.5490851727507</v>
      </c>
      <c r="I11" s="15">
        <f t="shared" si="3"/>
        <v>7125.490851727506</v>
      </c>
      <c r="J11" s="15">
        <f t="shared" si="3"/>
        <v>71254.90851727506</v>
      </c>
      <c r="K11" s="15">
        <f t="shared" si="4"/>
        <v>529968.4054369973</v>
      </c>
      <c r="L11" s="24">
        <f t="shared" si="5"/>
        <v>1.3901999558617035</v>
      </c>
      <c r="M11" s="3">
        <v>-3.842411791637805E-06</v>
      </c>
      <c r="N11" s="2">
        <v>743.9176288634478</v>
      </c>
    </row>
    <row r="12" spans="1:14" ht="13.5">
      <c r="A12" s="1">
        <v>960534</v>
      </c>
      <c r="B12" s="2" t="s">
        <v>23</v>
      </c>
      <c r="C12" s="1" t="s">
        <v>24</v>
      </c>
      <c r="D12" s="12">
        <v>0.11479952738919644</v>
      </c>
      <c r="E12" s="12">
        <f t="shared" si="0"/>
        <v>0.3958525363205163</v>
      </c>
      <c r="F12" s="12">
        <f t="shared" si="1"/>
        <v>0.2810530089313199</v>
      </c>
      <c r="G12" s="5">
        <f t="shared" si="2"/>
        <v>44.961283266491954</v>
      </c>
      <c r="H12" s="15">
        <f t="shared" si="3"/>
        <v>252.6193236741861</v>
      </c>
      <c r="I12" s="15">
        <f t="shared" si="3"/>
        <v>2526.193236741861</v>
      </c>
      <c r="J12" s="15">
        <f t="shared" si="3"/>
        <v>25261.93236741861</v>
      </c>
      <c r="K12" s="15">
        <f t="shared" si="4"/>
        <v>11358.088970304696</v>
      </c>
      <c r="L12" s="24">
        <f t="shared" si="5"/>
        <v>3.9212586446239968</v>
      </c>
      <c r="M12" s="3">
        <v>-1.0838074329261142E-05</v>
      </c>
      <c r="N12" s="2">
        <v>45.394426907060875</v>
      </c>
    </row>
    <row r="13" spans="1:14" ht="13.5">
      <c r="A13" s="1">
        <v>950150</v>
      </c>
      <c r="B13" s="2" t="s">
        <v>25</v>
      </c>
      <c r="C13" s="1" t="s">
        <v>26</v>
      </c>
      <c r="D13" s="12">
        <v>-0.09904817559534514</v>
      </c>
      <c r="E13" s="12">
        <f t="shared" si="0"/>
        <v>0.28428959669538334</v>
      </c>
      <c r="F13" s="12">
        <f t="shared" si="1"/>
        <v>0.38333777229072846</v>
      </c>
      <c r="G13" s="5">
        <f t="shared" si="2"/>
        <v>53.67641175206567</v>
      </c>
      <c r="H13" s="15">
        <f t="shared" si="3"/>
        <v>351.7539901650011</v>
      </c>
      <c r="I13" s="15">
        <f t="shared" si="3"/>
        <v>3517.5399016500105</v>
      </c>
      <c r="J13" s="15">
        <f t="shared" si="3"/>
        <v>35175.3990165001</v>
      </c>
      <c r="K13" s="15">
        <f t="shared" si="4"/>
        <v>18880.892011528656</v>
      </c>
      <c r="L13" s="24">
        <f t="shared" si="5"/>
        <v>2.816132110660085</v>
      </c>
      <c r="M13" s="3">
        <v>-7.78358478806227E-06</v>
      </c>
      <c r="N13" s="2">
        <v>53.987482718120575</v>
      </c>
    </row>
    <row r="14" spans="1:14" ht="13.5">
      <c r="A14" s="1">
        <v>960539</v>
      </c>
      <c r="B14" s="2" t="s">
        <v>27</v>
      </c>
      <c r="C14" s="1" t="s">
        <v>28</v>
      </c>
      <c r="D14" s="12">
        <v>-0.19192765717405155</v>
      </c>
      <c r="E14" s="12">
        <f t="shared" si="0"/>
        <v>0.3344585135727504</v>
      </c>
      <c r="F14" s="12">
        <f t="shared" si="1"/>
        <v>0.5263861707468019</v>
      </c>
      <c r="G14" s="5">
        <f t="shared" si="2"/>
        <v>87.1438440775431</v>
      </c>
      <c r="H14" s="15">
        <f t="shared" si="3"/>
        <v>298.99074456733274</v>
      </c>
      <c r="I14" s="15">
        <f t="shared" si="3"/>
        <v>2989.9074456733274</v>
      </c>
      <c r="J14" s="15">
        <f t="shared" si="3"/>
        <v>29899.07445673327</v>
      </c>
      <c r="K14" s="15">
        <f t="shared" si="4"/>
        <v>26055.202825204156</v>
      </c>
      <c r="L14" s="24">
        <f t="shared" si="5"/>
        <v>3.3130982304818133</v>
      </c>
      <c r="M14" s="3">
        <v>-9.157163078577942E-06</v>
      </c>
      <c r="N14" s="2">
        <v>87.50981009997847</v>
      </c>
    </row>
    <row r="15" spans="1:14" ht="13.5">
      <c r="A15" s="1">
        <v>950153</v>
      </c>
      <c r="B15" s="2" t="s">
        <v>29</v>
      </c>
      <c r="C15" s="1" t="s">
        <v>30</v>
      </c>
      <c r="E15" s="12">
        <f t="shared" si="0"/>
        <v>0.46650502963824086</v>
      </c>
      <c r="F15" s="12">
        <f t="shared" si="1"/>
      </c>
      <c r="G15" s="5">
        <f t="shared" si="2"/>
        <v>116.59261419499909</v>
      </c>
      <c r="H15" s="15">
        <f t="shared" si="3"/>
        <v>214.35996108669326</v>
      </c>
      <c r="I15" s="15">
        <f t="shared" si="3"/>
        <v>2143.599610866933</v>
      </c>
      <c r="J15" s="15">
        <f t="shared" si="3"/>
        <v>21435.996108669326</v>
      </c>
      <c r="K15" s="15">
        <f t="shared" si="4"/>
        <v>24992.788241835846</v>
      </c>
      <c r="L15" s="24">
        <f t="shared" si="5"/>
        <v>4.62113214489645</v>
      </c>
      <c r="M15" s="3">
        <v>-1.277247389441921E-05</v>
      </c>
      <c r="N15" s="2">
        <v>117.10306611418955</v>
      </c>
    </row>
    <row r="16" spans="1:14" ht="13.5">
      <c r="A16" s="1">
        <v>20899</v>
      </c>
      <c r="B16" s="2" t="s">
        <v>31</v>
      </c>
      <c r="C16" s="1" t="s">
        <v>32</v>
      </c>
      <c r="E16" s="12">
        <f t="shared" si="0"/>
        <v>0.5220699666133882</v>
      </c>
      <c r="F16" s="12">
        <f t="shared" si="1"/>
      </c>
      <c r="G16" s="5">
        <f t="shared" si="2"/>
        <v>202.06558392026312</v>
      </c>
      <c r="H16" s="15">
        <f t="shared" si="3"/>
        <v>191.54520733818353</v>
      </c>
      <c r="I16" s="15">
        <f t="shared" si="3"/>
        <v>1915.4520733818351</v>
      </c>
      <c r="J16" s="15">
        <f t="shared" si="3"/>
        <v>19154.52073381835</v>
      </c>
      <c r="K16" s="15">
        <f t="shared" si="4"/>
        <v>38704.69416791792</v>
      </c>
      <c r="L16" s="24">
        <f t="shared" si="5"/>
        <v>5.171550468540488</v>
      </c>
      <c r="M16" s="3">
        <v>-1.4293790197290519E-05</v>
      </c>
      <c r="N16" s="2">
        <v>202.63683524549785</v>
      </c>
    </row>
    <row r="17" spans="1:14" ht="13.5">
      <c r="A17" s="1">
        <v>20902</v>
      </c>
      <c r="B17" s="2" t="s">
        <v>33</v>
      </c>
      <c r="C17" s="1" t="s">
        <v>34</v>
      </c>
      <c r="E17" s="12">
        <f t="shared" si="0"/>
        <v>0.24505389902519936</v>
      </c>
      <c r="F17" s="12">
        <f t="shared" si="1"/>
      </c>
      <c r="G17" s="5">
        <f t="shared" si="2"/>
        <v>475.8002012028524</v>
      </c>
      <c r="H17" s="15">
        <f t="shared" si="3"/>
        <v>408.0734907617888</v>
      </c>
      <c r="I17" s="15">
        <f t="shared" si="3"/>
        <v>4080.7349076178875</v>
      </c>
      <c r="J17" s="15">
        <f t="shared" si="3"/>
        <v>40807.34907617887</v>
      </c>
      <c r="K17" s="15">
        <f t="shared" si="4"/>
        <v>194161.4490100094</v>
      </c>
      <c r="L17" s="24">
        <f t="shared" si="5"/>
        <v>2.4274688975930303</v>
      </c>
      <c r="M17" s="3">
        <v>-6.709347872309476E-06</v>
      </c>
      <c r="N17" s="2">
        <v>476.06834029056927</v>
      </c>
    </row>
    <row r="18" spans="1:14" ht="13.5">
      <c r="A18" s="1">
        <v>20897</v>
      </c>
      <c r="B18" s="2" t="s">
        <v>35</v>
      </c>
      <c r="C18" s="1" t="s">
        <v>36</v>
      </c>
      <c r="E18" s="12">
        <f t="shared" si="0"/>
        <v>0.14521288451900732</v>
      </c>
      <c r="F18" s="12">
        <f t="shared" si="1"/>
      </c>
      <c r="G18" s="5">
        <f t="shared" si="2"/>
        <v>88.91406909549468</v>
      </c>
      <c r="H18" s="15">
        <f t="shared" si="3"/>
        <v>688.6441263888723</v>
      </c>
      <c r="I18" s="15">
        <f t="shared" si="3"/>
        <v>6886.441263888724</v>
      </c>
      <c r="J18" s="15">
        <f t="shared" si="3"/>
        <v>68864.41263888724</v>
      </c>
      <c r="K18" s="15">
        <f t="shared" si="4"/>
        <v>61230.15143594676</v>
      </c>
      <c r="L18" s="24">
        <f t="shared" si="5"/>
        <v>1.4384580784140724</v>
      </c>
      <c r="M18" s="3">
        <v>-3.975793740296031E-06</v>
      </c>
      <c r="N18" s="2">
        <v>89.0729616923256</v>
      </c>
    </row>
    <row r="19" spans="1:14" ht="13.5">
      <c r="A19" s="1">
        <v>20898</v>
      </c>
      <c r="B19" s="2" t="s">
        <v>37</v>
      </c>
      <c r="C19" s="1" t="s">
        <v>38</v>
      </c>
      <c r="E19" s="12">
        <f t="shared" si="0"/>
        <v>0.28777368005718557</v>
      </c>
      <c r="F19" s="12">
        <f t="shared" si="1"/>
      </c>
      <c r="G19" s="5">
        <f t="shared" si="2"/>
        <v>103.41393973242393</v>
      </c>
      <c r="H19" s="15">
        <f t="shared" si="3"/>
        <v>347.49529553963475</v>
      </c>
      <c r="I19" s="15">
        <f t="shared" si="3"/>
        <v>3474.9529553963475</v>
      </c>
      <c r="J19" s="15">
        <f t="shared" si="3"/>
        <v>34749.529553963475</v>
      </c>
      <c r="K19" s="15">
        <f t="shared" si="4"/>
        <v>35935.85755023663</v>
      </c>
      <c r="L19" s="24">
        <f t="shared" si="5"/>
        <v>2.8506449424535703</v>
      </c>
      <c r="M19" s="3">
        <v>-7.878975750554374E-06</v>
      </c>
      <c r="N19" s="2">
        <v>103.72882299829483</v>
      </c>
    </row>
    <row r="20" spans="1:14" ht="13.5">
      <c r="A20" s="1">
        <v>20900</v>
      </c>
      <c r="B20" s="2" t="s">
        <v>40</v>
      </c>
      <c r="C20" s="1" t="s">
        <v>41</v>
      </c>
      <c r="E20" s="12">
        <f t="shared" si="0"/>
        <v>0.20423481140488908</v>
      </c>
      <c r="F20" s="12">
        <f t="shared" si="1"/>
      </c>
      <c r="G20" s="5">
        <f t="shared" si="2"/>
        <v>165.2251910972431</v>
      </c>
      <c r="H20" s="15">
        <f t="shared" si="3"/>
        <v>489.6324936582586</v>
      </c>
      <c r="I20" s="15">
        <f t="shared" si="3"/>
        <v>4896.324936582586</v>
      </c>
      <c r="J20" s="15">
        <f t="shared" si="3"/>
        <v>48963.24936582586</v>
      </c>
      <c r="K20" s="15">
        <f t="shared" si="4"/>
        <v>80899.62233210546</v>
      </c>
      <c r="L20" s="24">
        <f t="shared" si="5"/>
        <v>2.0231208499978663</v>
      </c>
      <c r="M20" s="3">
        <v>-5.591759212164222E-06</v>
      </c>
      <c r="N20" s="2">
        <v>165.44866575415725</v>
      </c>
    </row>
    <row r="21" spans="1:14" ht="13.5">
      <c r="A21" s="1">
        <v>10844</v>
      </c>
      <c r="B21" s="2" t="s">
        <v>42</v>
      </c>
      <c r="C21" s="1" t="s">
        <v>43</v>
      </c>
      <c r="D21" s="12">
        <v>-0.13289639985028126</v>
      </c>
      <c r="E21" s="12">
        <f t="shared" si="0"/>
        <v>0.1646115757313629</v>
      </c>
      <c r="F21" s="12">
        <f t="shared" si="1"/>
        <v>0.29750797558164416</v>
      </c>
      <c r="G21" s="5">
        <f t="shared" si="2"/>
        <v>47.610015208513595</v>
      </c>
      <c r="H21" s="15">
        <f t="shared" si="3"/>
        <v>607.4906916825493</v>
      </c>
      <c r="I21" s="15">
        <f t="shared" si="3"/>
        <v>6074.906916825493</v>
      </c>
      <c r="J21" s="15">
        <f t="shared" si="3"/>
        <v>60749.06916825493</v>
      </c>
      <c r="K21" s="15">
        <f t="shared" si="4"/>
        <v>28922.641070036614</v>
      </c>
      <c r="L21" s="24">
        <f t="shared" si="5"/>
        <v>1.630618740861479</v>
      </c>
      <c r="M21" s="3">
        <v>-4.506911866263179E-06</v>
      </c>
      <c r="N21" s="2">
        <v>47.790133941248804</v>
      </c>
    </row>
    <row r="22" spans="1:14" ht="13.5">
      <c r="A22" s="1">
        <v>20895</v>
      </c>
      <c r="B22" s="2" t="s">
        <v>44</v>
      </c>
      <c r="C22" s="1" t="s">
        <v>45</v>
      </c>
      <c r="E22" s="12">
        <f t="shared" si="0"/>
        <v>0.2617460665798819</v>
      </c>
      <c r="F22" s="12">
        <f t="shared" si="1"/>
      </c>
      <c r="G22" s="5">
        <f t="shared" si="2"/>
        <v>43.001749491082506</v>
      </c>
      <c r="H22" s="15">
        <f t="shared" si="3"/>
        <v>382.04967626316227</v>
      </c>
      <c r="I22" s="15">
        <f t="shared" si="3"/>
        <v>3820.496762631623</v>
      </c>
      <c r="J22" s="15">
        <f t="shared" si="3"/>
        <v>38204.967626316226</v>
      </c>
      <c r="K22" s="15">
        <f t="shared" si="4"/>
        <v>16428.804471817675</v>
      </c>
      <c r="L22" s="24">
        <f t="shared" si="5"/>
        <v>2.5928191235375806</v>
      </c>
      <c r="M22" s="3">
        <v>-7.166363897407391E-06</v>
      </c>
      <c r="N22" s="2">
        <v>43.28815322424239</v>
      </c>
    </row>
    <row r="23" spans="1:14" ht="13.5">
      <c r="A23" s="1">
        <v>950155</v>
      </c>
      <c r="B23" s="2" t="s">
        <v>46</v>
      </c>
      <c r="C23" s="1" t="s">
        <v>47</v>
      </c>
      <c r="D23" s="12">
        <v>-0.27789602904889305</v>
      </c>
      <c r="E23" s="12">
        <f t="shared" si="0"/>
        <v>0.00801193349336537</v>
      </c>
      <c r="F23" s="12">
        <f t="shared" si="1"/>
        <v>0.2859079625422584</v>
      </c>
      <c r="G23" s="5">
        <f t="shared" si="2"/>
        <v>140.23509101332507</v>
      </c>
      <c r="H23" s="15">
        <f t="shared" si="3"/>
        <v>12481.381689302509</v>
      </c>
      <c r="I23" s="15">
        <f t="shared" si="3"/>
        <v>124813.81689302508</v>
      </c>
      <c r="J23" s="15">
        <f t="shared" si="3"/>
        <v>1248138.168930251</v>
      </c>
      <c r="K23" s="15">
        <f t="shared" si="4"/>
        <v>1750327.6971713863</v>
      </c>
      <c r="L23" s="24">
        <f t="shared" si="5"/>
        <v>0.07936506802010967</v>
      </c>
      <c r="M23" s="3">
        <v>-2.1935928851010956E-07</v>
      </c>
      <c r="N23" s="2">
        <v>140.24385770729037</v>
      </c>
    </row>
    <row r="24" spans="1:14" ht="13.5">
      <c r="A24" s="1">
        <v>950157</v>
      </c>
      <c r="B24" s="2" t="s">
        <v>48</v>
      </c>
      <c r="C24" s="1" t="s">
        <v>49</v>
      </c>
      <c r="D24" s="12">
        <v>0.02549314170306526</v>
      </c>
      <c r="E24" s="12">
        <f t="shared" si="0"/>
        <v>0.3949100519763077</v>
      </c>
      <c r="F24" s="12">
        <f t="shared" si="1"/>
        <v>0.3694169102732424</v>
      </c>
      <c r="G24" s="5">
        <f t="shared" si="2"/>
        <v>202.97720863720113</v>
      </c>
      <c r="H24" s="15">
        <f t="shared" si="3"/>
        <v>253.22221984362005</v>
      </c>
      <c r="I24" s="15">
        <f t="shared" si="3"/>
        <v>2532.2221984362004</v>
      </c>
      <c r="J24" s="15">
        <f t="shared" si="3"/>
        <v>25322.221984362004</v>
      </c>
      <c r="K24" s="15">
        <f t="shared" si="4"/>
        <v>51398.33934877368</v>
      </c>
      <c r="L24" s="24">
        <f t="shared" si="5"/>
        <v>3.911922529421844</v>
      </c>
      <c r="M24" s="3">
        <v>-1.0812269984361284E-05</v>
      </c>
      <c r="N24" s="2">
        <v>203.40932100712612</v>
      </c>
    </row>
    <row r="25" spans="1:14" ht="13.5">
      <c r="A25" s="1">
        <v>960533</v>
      </c>
      <c r="B25" s="2" t="s">
        <v>50</v>
      </c>
      <c r="C25" s="1" t="s">
        <v>51</v>
      </c>
      <c r="D25" s="12">
        <v>0.045549207261680436</v>
      </c>
      <c r="E25" s="12">
        <f t="shared" si="0"/>
        <v>0.19166108372786717</v>
      </c>
      <c r="F25" s="12">
        <f t="shared" si="1"/>
        <v>0.14611187646618673</v>
      </c>
      <c r="G25" s="5">
        <f t="shared" si="2"/>
        <v>66.3604204612484</v>
      </c>
      <c r="H25" s="15">
        <f t="shared" si="3"/>
        <v>521.7543282912168</v>
      </c>
      <c r="I25" s="15">
        <f t="shared" si="3"/>
        <v>5217.543282912168</v>
      </c>
      <c r="J25" s="15">
        <f t="shared" si="3"/>
        <v>52175.43282912168</v>
      </c>
      <c r="K25" s="15">
        <f t="shared" si="4"/>
        <v>34623.836602881376</v>
      </c>
      <c r="L25" s="24">
        <f t="shared" si="5"/>
        <v>1.8985673008228048</v>
      </c>
      <c r="M25" s="3">
        <v>-5.247502241055386E-06</v>
      </c>
      <c r="N25" s="2">
        <v>66.57013688831218</v>
      </c>
    </row>
    <row r="26" spans="1:14" ht="13.5">
      <c r="A26" s="1">
        <v>20896</v>
      </c>
      <c r="B26" s="2" t="s">
        <v>52</v>
      </c>
      <c r="C26" s="1" t="s">
        <v>53</v>
      </c>
      <c r="E26" s="12">
        <f t="shared" si="0"/>
        <v>0.45138258834181044</v>
      </c>
      <c r="F26" s="12">
        <f t="shared" si="1"/>
      </c>
      <c r="G26" s="5">
        <f t="shared" si="2"/>
        <v>51.025373192623796</v>
      </c>
      <c r="H26" s="15">
        <f t="shared" si="3"/>
        <v>221.54155384539288</v>
      </c>
      <c r="I26" s="15">
        <f t="shared" si="3"/>
        <v>2215.4155384539285</v>
      </c>
      <c r="J26" s="15">
        <f t="shared" si="3"/>
        <v>22154.15538453929</v>
      </c>
      <c r="K26" s="15">
        <f t="shared" si="4"/>
        <v>11304.240462634933</v>
      </c>
      <c r="L26" s="24">
        <f t="shared" si="5"/>
        <v>4.47133140290137</v>
      </c>
      <c r="M26" s="3">
        <v>-1.2358435514536517E-05</v>
      </c>
      <c r="N26" s="2">
        <v>51.51927806796225</v>
      </c>
    </row>
    <row r="27" spans="1:14" ht="13.5">
      <c r="A27" s="1">
        <v>950156</v>
      </c>
      <c r="B27" s="2" t="s">
        <v>54</v>
      </c>
      <c r="C27" s="1" t="s">
        <v>55</v>
      </c>
      <c r="D27" s="12">
        <v>-0.0184461231236281</v>
      </c>
      <c r="E27" s="12">
        <f t="shared" si="0"/>
        <v>0.3145054132034664</v>
      </c>
      <c r="F27" s="12">
        <f t="shared" si="1"/>
        <v>0.3329515363270945</v>
      </c>
      <c r="G27" s="5">
        <f t="shared" si="2"/>
        <v>46.256219194453934</v>
      </c>
      <c r="H27" s="15">
        <f t="shared" si="3"/>
        <v>317.9595510977927</v>
      </c>
      <c r="I27" s="15">
        <f t="shared" si="3"/>
        <v>3179.5955109779275</v>
      </c>
      <c r="J27" s="15">
        <f t="shared" si="3"/>
        <v>31795.955109779272</v>
      </c>
      <c r="K27" s="15">
        <f t="shared" si="4"/>
        <v>14707.606690549674</v>
      </c>
      <c r="L27" s="24">
        <f t="shared" si="5"/>
        <v>3.115445670168917</v>
      </c>
      <c r="M27" s="3">
        <v>-8.610865745455867E-06</v>
      </c>
      <c r="N27" s="2">
        <v>46.600352443971076</v>
      </c>
    </row>
    <row r="28" spans="1:14" ht="13.5">
      <c r="A28" s="1">
        <v>20894</v>
      </c>
      <c r="B28" s="2" t="s">
        <v>56</v>
      </c>
      <c r="C28" s="1" t="s">
        <v>57</v>
      </c>
      <c r="E28" s="12">
        <f t="shared" si="0"/>
        <v>0.28053199427998005</v>
      </c>
      <c r="F28" s="12">
        <f t="shared" si="1"/>
      </c>
      <c r="G28" s="5">
        <f t="shared" si="2"/>
        <v>91.12638566548993</v>
      </c>
      <c r="H28" s="15">
        <f t="shared" si="3"/>
        <v>356.46557982330086</v>
      </c>
      <c r="I28" s="15">
        <f t="shared" si="3"/>
        <v>3564.655798233008</v>
      </c>
      <c r="J28" s="15">
        <f t="shared" si="3"/>
        <v>35646.55798233008</v>
      </c>
      <c r="K28" s="15">
        <f t="shared" si="4"/>
        <v>32483.4199034506</v>
      </c>
      <c r="L28" s="24">
        <f t="shared" si="5"/>
        <v>2.7789098382163644</v>
      </c>
      <c r="M28" s="3">
        <v>-7.680705128236173E-06</v>
      </c>
      <c r="N28" s="2">
        <v>91.43334504593989</v>
      </c>
    </row>
    <row r="29" spans="1:14" ht="13.5">
      <c r="A29" s="1">
        <v>960536</v>
      </c>
      <c r="B29" s="2" t="s">
        <v>58</v>
      </c>
      <c r="C29" s="1" t="s">
        <v>59</v>
      </c>
      <c r="D29" s="12">
        <v>0.23373445153980146</v>
      </c>
      <c r="E29" s="12">
        <f t="shared" si="0"/>
        <v>0.13540656159183323</v>
      </c>
      <c r="F29" s="12">
        <f t="shared" si="1"/>
        <v>-0.09832788994796823</v>
      </c>
      <c r="G29" s="5">
        <f t="shared" si="2"/>
        <v>48.117963277967995</v>
      </c>
      <c r="H29" s="15">
        <f t="shared" si="3"/>
        <v>738.5166481181167</v>
      </c>
      <c r="I29" s="15">
        <f t="shared" si="3"/>
        <v>7385.166481181168</v>
      </c>
      <c r="J29" s="15">
        <f t="shared" si="3"/>
        <v>73851.66481181167</v>
      </c>
      <c r="K29" s="15">
        <f t="shared" si="4"/>
        <v>35535.91695431555</v>
      </c>
      <c r="L29" s="24">
        <f t="shared" si="5"/>
        <v>1.3413180451390971</v>
      </c>
      <c r="M29" s="3">
        <v>-3.7073057377450112E-06</v>
      </c>
      <c r="N29" s="2">
        <v>48.266125751776976</v>
      </c>
    </row>
    <row r="30" spans="1:14" ht="13.5">
      <c r="A30" s="1">
        <v>960537</v>
      </c>
      <c r="B30" s="2" t="s">
        <v>60</v>
      </c>
      <c r="C30" s="1" t="s">
        <v>61</v>
      </c>
      <c r="D30" s="12">
        <v>0.0840170589511406</v>
      </c>
      <c r="E30" s="12">
        <f t="shared" si="0"/>
        <v>0.23929171805291125</v>
      </c>
      <c r="F30" s="12">
        <f t="shared" si="1"/>
        <v>0.15527465910177063</v>
      </c>
      <c r="G30" s="5">
        <f t="shared" si="2"/>
        <v>69.7533120244023</v>
      </c>
      <c r="H30" s="15">
        <f t="shared" si="3"/>
        <v>417.8999624963551</v>
      </c>
      <c r="I30" s="15">
        <f t="shared" si="3"/>
        <v>4178.9996249635515</v>
      </c>
      <c r="J30" s="15">
        <f t="shared" si="3"/>
        <v>41789.996249635515</v>
      </c>
      <c r="K30" s="15">
        <f t="shared" si="4"/>
        <v>29149.906478994282</v>
      </c>
      <c r="L30" s="24">
        <f t="shared" si="5"/>
        <v>2.3703895564841275</v>
      </c>
      <c r="M30" s="3">
        <v>-6.551584715713841E-06</v>
      </c>
      <c r="N30" s="2">
        <v>70.01514610756581</v>
      </c>
    </row>
    <row r="31" spans="1:14" ht="13.5">
      <c r="A31" s="1">
        <v>960538</v>
      </c>
      <c r="B31" s="2" t="s">
        <v>62</v>
      </c>
      <c r="C31" s="1" t="s">
        <v>63</v>
      </c>
      <c r="D31" s="12">
        <v>0.09794279895540693</v>
      </c>
      <c r="E31" s="12">
        <f t="shared" si="0"/>
        <v>-0.025749982696286592</v>
      </c>
      <c r="F31" s="12">
        <f t="shared" si="1"/>
        <v>-0.12369278165169352</v>
      </c>
      <c r="G31" s="5">
        <f t="shared" si="2"/>
        <v>67.09063784778137</v>
      </c>
      <c r="H31" s="15">
        <f t="shared" si="3"/>
        <v>-3883.4977552983373</v>
      </c>
      <c r="I31" s="15">
        <f t="shared" si="3"/>
        <v>-38834.97755298337</v>
      </c>
      <c r="J31" s="15">
        <f t="shared" si="3"/>
        <v>-388349.77552983374</v>
      </c>
      <c r="K31" s="15">
        <f t="shared" si="4"/>
        <v>-260546.3414833926</v>
      </c>
      <c r="L31" s="24">
        <f t="shared" si="5"/>
        <v>-0.2550756480816858</v>
      </c>
      <c r="M31" s="3">
        <v>7.050105805399588E-07</v>
      </c>
      <c r="N31" s="2">
        <v>67.06246209993009</v>
      </c>
    </row>
    <row r="32" spans="1:14" ht="13.5">
      <c r="A32" s="1">
        <v>950152</v>
      </c>
      <c r="B32" s="2" t="s">
        <v>64</v>
      </c>
      <c r="C32" s="1" t="s">
        <v>65</v>
      </c>
      <c r="D32" s="12">
        <v>0.11411584625205752</v>
      </c>
      <c r="E32" s="12">
        <f t="shared" si="0"/>
        <v>0.3604118541930063</v>
      </c>
      <c r="F32" s="12">
        <f t="shared" si="1"/>
        <v>0.2462960079409488</v>
      </c>
      <c r="G32" s="5">
        <f t="shared" si="2"/>
        <v>59.57273338530942</v>
      </c>
      <c r="H32" s="15">
        <f t="shared" si="3"/>
        <v>277.46035219598633</v>
      </c>
      <c r="I32" s="15">
        <f t="shared" si="3"/>
        <v>2774.603521959863</v>
      </c>
      <c r="J32" s="15">
        <f t="shared" si="3"/>
        <v>27746.03521959863</v>
      </c>
      <c r="K32" s="15">
        <f t="shared" si="4"/>
        <v>16529.071586365542</v>
      </c>
      <c r="L32" s="24">
        <f t="shared" si="5"/>
        <v>3.57018831309189</v>
      </c>
      <c r="M32" s="3">
        <v>-9.867741409967524E-06</v>
      </c>
      <c r="N32" s="2">
        <v>59.96709767075877</v>
      </c>
    </row>
    <row r="33" spans="1:14" ht="13.5">
      <c r="A33" s="1">
        <v>960535</v>
      </c>
      <c r="B33" s="2" t="s">
        <v>66</v>
      </c>
      <c r="C33" s="1" t="s">
        <v>67</v>
      </c>
      <c r="D33" s="12">
        <v>-0.18312380215572147</v>
      </c>
      <c r="E33" s="12">
        <f t="shared" si="0"/>
        <v>0.13088119951606614</v>
      </c>
      <c r="F33" s="12">
        <f t="shared" si="1"/>
        <v>0.3140050016717876</v>
      </c>
      <c r="G33" s="5">
        <f t="shared" si="2"/>
        <v>57.10885170431776</v>
      </c>
      <c r="H33" s="15">
        <f t="shared" si="3"/>
        <v>764.0516771679239</v>
      </c>
      <c r="I33" s="15">
        <f t="shared" si="3"/>
        <v>7640.516771679239</v>
      </c>
      <c r="J33" s="15">
        <f t="shared" si="3"/>
        <v>76405.16771679239</v>
      </c>
      <c r="K33" s="15">
        <f t="shared" si="4"/>
        <v>43634.11392581824</v>
      </c>
      <c r="L33" s="24">
        <f t="shared" si="5"/>
        <v>1.2964904552375671</v>
      </c>
      <c r="M33" s="3">
        <v>-3.583405532380983E-06</v>
      </c>
      <c r="N33" s="2">
        <v>57.252062506419364</v>
      </c>
    </row>
    <row r="34" spans="3:13" ht="13.5">
      <c r="C34" s="21" t="s">
        <v>596</v>
      </c>
      <c r="D34" s="12">
        <f>AVERAGE(D4:D33)</f>
        <v>0.014153727104993486</v>
      </c>
      <c r="E34" s="12">
        <f>SUMIF(D4:D33,"&lt;&gt;",E4:E33)/COUNTIF(D4:D33,"&lt;&gt;")</f>
        <v>0.28018461497154573</v>
      </c>
      <c r="F34" s="12">
        <f t="shared" si="1"/>
        <v>0.26603088786655227</v>
      </c>
      <c r="G34" s="26" t="s">
        <v>1064</v>
      </c>
      <c r="H34" s="18"/>
      <c r="I34" s="18"/>
      <c r="J34" s="18"/>
      <c r="K34" s="18"/>
      <c r="L34" s="21"/>
      <c r="M34" s="26"/>
    </row>
    <row r="35" spans="2:12" ht="13.5">
      <c r="B35" s="7" t="s">
        <v>68</v>
      </c>
      <c r="E35" s="13"/>
      <c r="G35" s="4"/>
      <c r="K35" s="18"/>
      <c r="L35" s="23"/>
    </row>
    <row r="36" spans="1:14" ht="13.5">
      <c r="A36" s="1">
        <v>950185</v>
      </c>
      <c r="B36" s="2" t="s">
        <v>69</v>
      </c>
      <c r="C36" s="1" t="s">
        <v>70</v>
      </c>
      <c r="D36" s="12">
        <v>-0.44601131695222035</v>
      </c>
      <c r="E36" s="12">
        <f aca="true" t="shared" si="6" ref="E36:E62">-M36*365.2425*100</f>
        <v>0.02089629162683883</v>
      </c>
      <c r="F36" s="12">
        <f aca="true" t="shared" si="7" ref="F36:F63">IF(D36="","",E36-D36)</f>
        <v>0.46690760857905916</v>
      </c>
      <c r="G36" s="5">
        <f aca="true" t="shared" si="8" ref="G36:G62">G$1*M36+N36</f>
        <v>170.2088067850682</v>
      </c>
      <c r="H36" s="15">
        <f aca="true" t="shared" si="9" ref="H36:J62">-H$1/$M36/365.2425</f>
        <v>4785.538112971287</v>
      </c>
      <c r="I36" s="15">
        <f t="shared" si="9"/>
        <v>47855.38112971286</v>
      </c>
      <c r="J36" s="15">
        <f t="shared" si="9"/>
        <v>478553.8112971287</v>
      </c>
      <c r="K36" s="15">
        <f aca="true" t="shared" si="10" ref="K36:K62">-G36/$M36/365.2425</f>
        <v>814540.7320333096</v>
      </c>
      <c r="L36" s="24">
        <f aca="true" t="shared" si="11" ref="L36:L62">-(L$1*M36+N36-G36)</f>
        <v>0.20699567809759856</v>
      </c>
      <c r="M36" s="3">
        <v>-5.721210326519732E-07</v>
      </c>
      <c r="N36" s="2">
        <v>170.23167160213814</v>
      </c>
    </row>
    <row r="37" spans="1:14" ht="13.5">
      <c r="A37" s="1">
        <v>20924</v>
      </c>
      <c r="B37" s="2" t="s">
        <v>71</v>
      </c>
      <c r="C37" s="1" t="s">
        <v>72</v>
      </c>
      <c r="D37" s="12">
        <v>0.23466253214949953</v>
      </c>
      <c r="E37" s="12">
        <f t="shared" si="6"/>
        <v>0.6173852283520688</v>
      </c>
      <c r="F37" s="12">
        <f t="shared" si="7"/>
        <v>0.38272269620256927</v>
      </c>
      <c r="G37" s="5">
        <f t="shared" si="8"/>
        <v>82.7435624647598</v>
      </c>
      <c r="H37" s="15">
        <f t="shared" si="9"/>
        <v>161.97342503143634</v>
      </c>
      <c r="I37" s="15">
        <f t="shared" si="9"/>
        <v>1619.7342503143634</v>
      </c>
      <c r="J37" s="15">
        <f t="shared" si="9"/>
        <v>16197.342503143633</v>
      </c>
      <c r="K37" s="15">
        <f t="shared" si="10"/>
        <v>13402.258211719742</v>
      </c>
      <c r="L37" s="24">
        <f t="shared" si="11"/>
        <v>6.115729827681392</v>
      </c>
      <c r="M37" s="3">
        <v>-1.6903433427163288E-05</v>
      </c>
      <c r="N37" s="2">
        <v>83.41910818167638</v>
      </c>
    </row>
    <row r="38" spans="1:14" ht="13.5">
      <c r="A38" s="1">
        <v>950190</v>
      </c>
      <c r="B38" s="2" t="s">
        <v>73</v>
      </c>
      <c r="C38" s="1" t="s">
        <v>74</v>
      </c>
      <c r="D38" s="12">
        <v>0.2757915534388208</v>
      </c>
      <c r="E38" s="12">
        <f t="shared" si="6"/>
        <v>0.6218755040925871</v>
      </c>
      <c r="F38" s="12">
        <f t="shared" si="7"/>
        <v>0.3460839506537663</v>
      </c>
      <c r="G38" s="5">
        <f t="shared" si="8"/>
        <v>104.3352389857023</v>
      </c>
      <c r="H38" s="15">
        <f t="shared" si="9"/>
        <v>160.80388975268534</v>
      </c>
      <c r="I38" s="15">
        <f t="shared" si="9"/>
        <v>1608.0388975268536</v>
      </c>
      <c r="J38" s="15">
        <f t="shared" si="9"/>
        <v>16080.388975268534</v>
      </c>
      <c r="K38" s="15">
        <f t="shared" si="10"/>
        <v>16777.512267176953</v>
      </c>
      <c r="L38" s="24">
        <f t="shared" si="11"/>
        <v>6.160209857360925</v>
      </c>
      <c r="M38" s="3">
        <v>-1.7026373001296045E-05</v>
      </c>
      <c r="N38" s="2">
        <v>105.0156979826991</v>
      </c>
    </row>
    <row r="39" spans="1:14" ht="13.5">
      <c r="A39" s="1">
        <v>950188</v>
      </c>
      <c r="B39" s="2" t="s">
        <v>75</v>
      </c>
      <c r="C39" s="1" t="s">
        <v>76</v>
      </c>
      <c r="D39" s="12">
        <v>-0.05725125520609332</v>
      </c>
      <c r="E39" s="12">
        <f t="shared" si="6"/>
        <v>0.05015574241602703</v>
      </c>
      <c r="F39" s="12">
        <f t="shared" si="7"/>
        <v>0.10740699762212035</v>
      </c>
      <c r="G39" s="5">
        <f t="shared" si="8"/>
        <v>74.64226137060156</v>
      </c>
      <c r="H39" s="15">
        <f t="shared" si="9"/>
        <v>1993.7896476644612</v>
      </c>
      <c r="I39" s="15">
        <f t="shared" si="9"/>
        <v>19937.896476644615</v>
      </c>
      <c r="J39" s="15">
        <f t="shared" si="9"/>
        <v>199378.96476644612</v>
      </c>
      <c r="K39" s="15">
        <f t="shared" si="10"/>
        <v>148820.9679989703</v>
      </c>
      <c r="L39" s="24">
        <f t="shared" si="11"/>
        <v>0.4968356154907667</v>
      </c>
      <c r="M39" s="3">
        <v>-1.373217586015511E-06</v>
      </c>
      <c r="N39" s="2">
        <v>74.69714201142666</v>
      </c>
    </row>
    <row r="40" spans="1:14" ht="13.5">
      <c r="A40" s="1">
        <v>950193</v>
      </c>
      <c r="B40" s="2" t="s">
        <v>77</v>
      </c>
      <c r="C40" s="1" t="s">
        <v>78</v>
      </c>
      <c r="D40" s="12">
        <v>-0.1115611196844397</v>
      </c>
      <c r="E40" s="12">
        <f t="shared" si="6"/>
        <v>0.527377313438449</v>
      </c>
      <c r="F40" s="12">
        <f t="shared" si="7"/>
        <v>0.6389384331228887</v>
      </c>
      <c r="G40" s="5">
        <f t="shared" si="8"/>
        <v>345.0064627100247</v>
      </c>
      <c r="H40" s="15">
        <f t="shared" si="9"/>
        <v>189.6175611878518</v>
      </c>
      <c r="I40" s="15">
        <f t="shared" si="9"/>
        <v>1896.175611878518</v>
      </c>
      <c r="J40" s="15">
        <f t="shared" si="9"/>
        <v>18961.756118785182</v>
      </c>
      <c r="K40" s="15">
        <f t="shared" si="10"/>
        <v>65419.28405312243</v>
      </c>
      <c r="L40" s="24">
        <f t="shared" si="11"/>
        <v>5.224124287597533</v>
      </c>
      <c r="M40" s="3">
        <v>-1.4439100417899038E-05</v>
      </c>
      <c r="N40" s="2">
        <v>345.58352135822605</v>
      </c>
    </row>
    <row r="41" spans="1:14" ht="13.5">
      <c r="A41" s="1">
        <v>20925</v>
      </c>
      <c r="B41" s="2" t="s">
        <v>79</v>
      </c>
      <c r="C41" s="1" t="s">
        <v>80</v>
      </c>
      <c r="E41" s="12">
        <f t="shared" si="6"/>
        <v>0.1409996201828476</v>
      </c>
      <c r="F41" s="12">
        <f t="shared" si="7"/>
      </c>
      <c r="G41" s="5">
        <f t="shared" si="8"/>
        <v>77.86743972530083</v>
      </c>
      <c r="H41" s="15">
        <f t="shared" si="9"/>
        <v>709.2217686141317</v>
      </c>
      <c r="I41" s="15">
        <f t="shared" si="9"/>
        <v>7092.217686141317</v>
      </c>
      <c r="J41" s="15">
        <f t="shared" si="9"/>
        <v>70922.17686141317</v>
      </c>
      <c r="K41" s="15">
        <f t="shared" si="10"/>
        <v>55225.28331943216</v>
      </c>
      <c r="L41" s="24">
        <f t="shared" si="11"/>
        <v>1.3967220841121986</v>
      </c>
      <c r="M41" s="3">
        <v>-3.860438480813366E-06</v>
      </c>
      <c r="N41" s="2">
        <v>78.02172214918653</v>
      </c>
    </row>
    <row r="42" spans="1:14" ht="13.5">
      <c r="A42" s="1">
        <v>950186</v>
      </c>
      <c r="B42" s="2" t="s">
        <v>81</v>
      </c>
      <c r="C42" s="1" t="s">
        <v>82</v>
      </c>
      <c r="D42" s="12">
        <v>-0.483142759064341</v>
      </c>
      <c r="E42" s="12">
        <f t="shared" si="6"/>
        <v>0.04721708630911656</v>
      </c>
      <c r="F42" s="12">
        <f t="shared" si="7"/>
        <v>0.5303598453734576</v>
      </c>
      <c r="G42" s="5">
        <f t="shared" si="8"/>
        <v>56.87544664503503</v>
      </c>
      <c r="H42" s="15">
        <f t="shared" si="9"/>
        <v>2117.8774002556834</v>
      </c>
      <c r="I42" s="15">
        <f t="shared" si="9"/>
        <v>21178.774002556835</v>
      </c>
      <c r="J42" s="15">
        <f t="shared" si="9"/>
        <v>211787.74002556835</v>
      </c>
      <c r="K42" s="15">
        <f t="shared" si="10"/>
        <v>120455.22307896761</v>
      </c>
      <c r="L42" s="24">
        <f t="shared" si="11"/>
        <v>0.4677257081249806</v>
      </c>
      <c r="M42" s="3">
        <v>-1.2927599145531136E-06</v>
      </c>
      <c r="N42" s="2">
        <v>56.92711179502014</v>
      </c>
    </row>
    <row r="43" spans="1:14" ht="13.5">
      <c r="A43" s="1">
        <v>950183</v>
      </c>
      <c r="B43" s="2" t="s">
        <v>83</v>
      </c>
      <c r="C43" s="1" t="s">
        <v>84</v>
      </c>
      <c r="D43" s="12">
        <v>-0.3364573159945297</v>
      </c>
      <c r="E43" s="12">
        <f t="shared" si="6"/>
        <v>0.1780533110043821</v>
      </c>
      <c r="F43" s="12">
        <f t="shared" si="7"/>
        <v>0.5145106269989118</v>
      </c>
      <c r="G43" s="5">
        <f t="shared" si="8"/>
        <v>167.80799508386303</v>
      </c>
      <c r="H43" s="15">
        <f t="shared" si="9"/>
        <v>561.6295447465108</v>
      </c>
      <c r="I43" s="15">
        <f t="shared" si="9"/>
        <v>5616.295447465107</v>
      </c>
      <c r="J43" s="15">
        <f t="shared" si="9"/>
        <v>56162.95447465107</v>
      </c>
      <c r="K43" s="15">
        <f t="shared" si="10"/>
        <v>94245.92788377471</v>
      </c>
      <c r="L43" s="24">
        <f t="shared" si="11"/>
        <v>1.7637706492160419</v>
      </c>
      <c r="M43" s="3">
        <v>-4.874934078164017E-06</v>
      </c>
      <c r="N43" s="2">
        <v>168.00282182429686</v>
      </c>
    </row>
    <row r="44" spans="1:14" ht="13.5">
      <c r="A44" s="1">
        <v>970798</v>
      </c>
      <c r="B44" s="2" t="s">
        <v>85</v>
      </c>
      <c r="C44" s="1" t="s">
        <v>86</v>
      </c>
      <c r="D44" s="12">
        <v>-0.10752741126391775</v>
      </c>
      <c r="E44" s="12">
        <f t="shared" si="6"/>
        <v>0.21775617853875337</v>
      </c>
      <c r="F44" s="12">
        <f t="shared" si="7"/>
        <v>0.32528358980267114</v>
      </c>
      <c r="G44" s="5">
        <f t="shared" si="8"/>
        <v>461.465076027465</v>
      </c>
      <c r="H44" s="15">
        <f t="shared" si="9"/>
        <v>459.22921990570893</v>
      </c>
      <c r="I44" s="15">
        <f t="shared" si="9"/>
        <v>4592.292199057089</v>
      </c>
      <c r="J44" s="15">
        <f t="shared" si="9"/>
        <v>45922.92199057089</v>
      </c>
      <c r="K44" s="15">
        <f t="shared" si="10"/>
        <v>211918.2468778214</v>
      </c>
      <c r="L44" s="24">
        <f t="shared" si="11"/>
        <v>2.1570615801839494</v>
      </c>
      <c r="M44" s="3">
        <v>-5.961961670362934E-06</v>
      </c>
      <c r="N44" s="2">
        <v>461.70334582562106</v>
      </c>
    </row>
    <row r="45" spans="1:14" ht="13.5">
      <c r="A45" s="1">
        <v>950191</v>
      </c>
      <c r="B45" s="2" t="s">
        <v>87</v>
      </c>
      <c r="C45" s="1" t="s">
        <v>88</v>
      </c>
      <c r="D45" s="12">
        <v>-0.18566328618762978</v>
      </c>
      <c r="E45" s="12">
        <f t="shared" si="6"/>
        <v>0.16344435905873633</v>
      </c>
      <c r="F45" s="12">
        <f t="shared" si="7"/>
        <v>0.3491076452463661</v>
      </c>
      <c r="G45" s="5">
        <f t="shared" si="8"/>
        <v>47.20314943379879</v>
      </c>
      <c r="H45" s="15">
        <f t="shared" si="9"/>
        <v>611.8290075955659</v>
      </c>
      <c r="I45" s="15">
        <f t="shared" si="9"/>
        <v>6118.29007595566</v>
      </c>
      <c r="J45" s="15">
        <f t="shared" si="9"/>
        <v>61182.90075955659</v>
      </c>
      <c r="K45" s="15">
        <f t="shared" si="10"/>
        <v>28880.256073466317</v>
      </c>
      <c r="L45" s="24">
        <f t="shared" si="11"/>
        <v>1.6190564593355674</v>
      </c>
      <c r="M45" s="3">
        <v>-4.4749545591965976E-06</v>
      </c>
      <c r="N45" s="2">
        <v>47.38199099275708</v>
      </c>
    </row>
    <row r="46" spans="1:14" ht="13.5">
      <c r="A46" s="1">
        <v>950189</v>
      </c>
      <c r="B46" s="2" t="s">
        <v>89</v>
      </c>
      <c r="C46" s="1" t="s">
        <v>90</v>
      </c>
      <c r="D46" s="12">
        <v>-0.28447903350779763</v>
      </c>
      <c r="E46" s="12">
        <f t="shared" si="6"/>
        <v>0.11232335741493873</v>
      </c>
      <c r="F46" s="12">
        <f t="shared" si="7"/>
        <v>0.3968023909227364</v>
      </c>
      <c r="G46" s="5">
        <f t="shared" si="8"/>
        <v>83.4922287395976</v>
      </c>
      <c r="H46" s="15">
        <f t="shared" si="9"/>
        <v>890.2867782930092</v>
      </c>
      <c r="I46" s="15">
        <f t="shared" si="9"/>
        <v>8902.867782930094</v>
      </c>
      <c r="J46" s="15">
        <f t="shared" si="9"/>
        <v>89028.67782930093</v>
      </c>
      <c r="K46" s="15">
        <f t="shared" si="10"/>
        <v>74332.02733707934</v>
      </c>
      <c r="L46" s="24">
        <f t="shared" si="11"/>
        <v>1.1126591239013663</v>
      </c>
      <c r="M46" s="3">
        <v>-3.075309073148353E-06</v>
      </c>
      <c r="N46" s="2">
        <v>83.61513346670598</v>
      </c>
    </row>
    <row r="47" spans="1:14" ht="13.5">
      <c r="A47" s="1">
        <v>950187</v>
      </c>
      <c r="B47" s="2" t="s">
        <v>91</v>
      </c>
      <c r="C47" s="1" t="s">
        <v>92</v>
      </c>
      <c r="D47" s="12">
        <v>-0.0883633805924125</v>
      </c>
      <c r="E47" s="12">
        <f t="shared" si="6"/>
        <v>0.26283688902783725</v>
      </c>
      <c r="F47" s="12">
        <f t="shared" si="7"/>
        <v>0.35120026962024975</v>
      </c>
      <c r="G47" s="5">
        <f t="shared" si="8"/>
        <v>214.00551742343424</v>
      </c>
      <c r="H47" s="15">
        <f t="shared" si="9"/>
        <v>380.4640983610521</v>
      </c>
      <c r="I47" s="15">
        <f t="shared" si="9"/>
        <v>3804.6409836105213</v>
      </c>
      <c r="J47" s="15">
        <f t="shared" si="9"/>
        <v>38046.40983610521</v>
      </c>
      <c r="K47" s="15">
        <f t="shared" si="10"/>
        <v>81421.41623079733</v>
      </c>
      <c r="L47" s="24">
        <f t="shared" si="11"/>
        <v>2.6036246547931228</v>
      </c>
      <c r="M47" s="3">
        <v>-7.196229601643764E-06</v>
      </c>
      <c r="N47" s="2">
        <v>214.29311473946393</v>
      </c>
    </row>
    <row r="48" spans="1:14" ht="13.5">
      <c r="A48" s="1">
        <v>20926</v>
      </c>
      <c r="B48" s="2" t="s">
        <v>93</v>
      </c>
      <c r="C48" s="1" t="s">
        <v>94</v>
      </c>
      <c r="E48" s="12">
        <f t="shared" si="6"/>
        <v>0.49708410562515054</v>
      </c>
      <c r="F48" s="12">
        <f t="shared" si="7"/>
      </c>
      <c r="G48" s="5">
        <f t="shared" si="8"/>
        <v>113.83352540338376</v>
      </c>
      <c r="H48" s="15">
        <f t="shared" si="9"/>
        <v>201.17319960218094</v>
      </c>
      <c r="I48" s="15">
        <f t="shared" si="9"/>
        <v>2011.7319960218094</v>
      </c>
      <c r="J48" s="15">
        <f t="shared" si="9"/>
        <v>20117.319960218094</v>
      </c>
      <c r="K48" s="15">
        <f t="shared" si="10"/>
        <v>22900.254527394856</v>
      </c>
      <c r="L48" s="24">
        <f t="shared" si="11"/>
        <v>4.924044100880963</v>
      </c>
      <c r="M48" s="3">
        <v>-1.360970055853715E-05</v>
      </c>
      <c r="N48" s="2">
        <v>114.3774370862057</v>
      </c>
    </row>
    <row r="49" spans="1:14" ht="13.5">
      <c r="A49" s="1">
        <v>950181</v>
      </c>
      <c r="B49" s="2" t="s">
        <v>95</v>
      </c>
      <c r="C49" s="1" t="s">
        <v>96</v>
      </c>
      <c r="D49" s="12">
        <v>-0.3343421488363245</v>
      </c>
      <c r="E49" s="12">
        <f t="shared" si="6"/>
        <v>0.10850561885076397</v>
      </c>
      <c r="F49" s="12">
        <f t="shared" si="7"/>
        <v>0.4428477676870885</v>
      </c>
      <c r="G49" s="5">
        <f t="shared" si="8"/>
        <v>137.26985316146192</v>
      </c>
      <c r="H49" s="15">
        <f t="shared" si="9"/>
        <v>921.6112590218726</v>
      </c>
      <c r="I49" s="15">
        <f t="shared" si="9"/>
        <v>9216.112590218725</v>
      </c>
      <c r="J49" s="15">
        <f t="shared" si="9"/>
        <v>92161.12590218725</v>
      </c>
      <c r="K49" s="15">
        <f t="shared" si="10"/>
        <v>126509.4421978825</v>
      </c>
      <c r="L49" s="24">
        <f t="shared" si="11"/>
        <v>1.07484115136333</v>
      </c>
      <c r="M49" s="3">
        <v>-2.9707829414913094E-06</v>
      </c>
      <c r="N49" s="2">
        <v>137.38858050171862</v>
      </c>
    </row>
    <row r="50" spans="1:14" ht="13.5">
      <c r="A50" s="1">
        <v>20922</v>
      </c>
      <c r="B50" s="2" t="s">
        <v>97</v>
      </c>
      <c r="C50" s="1" t="s">
        <v>98</v>
      </c>
      <c r="E50" s="12">
        <f t="shared" si="6"/>
        <v>0.03003563306969119</v>
      </c>
      <c r="F50" s="12">
        <f t="shared" si="7"/>
      </c>
      <c r="G50" s="5">
        <f t="shared" si="8"/>
        <v>99.51164477102239</v>
      </c>
      <c r="H50" s="15">
        <f t="shared" si="9"/>
        <v>3329.3788004391863</v>
      </c>
      <c r="I50" s="15">
        <f t="shared" si="9"/>
        <v>33293.788004391856</v>
      </c>
      <c r="J50" s="15">
        <f t="shared" si="9"/>
        <v>332937.8800439186</v>
      </c>
      <c r="K50" s="15">
        <f t="shared" si="10"/>
        <v>331311.9604974769</v>
      </c>
      <c r="L50" s="24">
        <f t="shared" si="11"/>
        <v>0.2975286881221848</v>
      </c>
      <c r="M50" s="3">
        <v>-8.223477024084325E-07</v>
      </c>
      <c r="N50" s="2">
        <v>99.54450989694914</v>
      </c>
    </row>
    <row r="51" spans="1:14" ht="13.5">
      <c r="A51" s="1">
        <v>940030</v>
      </c>
      <c r="B51" s="2" t="s">
        <v>99</v>
      </c>
      <c r="C51" s="1" t="s">
        <v>100</v>
      </c>
      <c r="D51" s="12">
        <v>-0.05118621784160083</v>
      </c>
      <c r="E51" s="12">
        <f t="shared" si="6"/>
        <v>-0.03835074630413106</v>
      </c>
      <c r="F51" s="12">
        <f t="shared" si="7"/>
        <v>0.012835471537469771</v>
      </c>
      <c r="G51" s="5">
        <f t="shared" si="8"/>
        <v>69.36106296622407</v>
      </c>
      <c r="H51" s="15">
        <f t="shared" si="9"/>
        <v>-2607.5111865353247</v>
      </c>
      <c r="I51" s="15">
        <f t="shared" si="9"/>
        <v>-26075.111865353247</v>
      </c>
      <c r="J51" s="15">
        <f t="shared" si="9"/>
        <v>-260751.1186535325</v>
      </c>
      <c r="K51" s="15">
        <f t="shared" si="10"/>
        <v>-180859.7475944103</v>
      </c>
      <c r="L51" s="24">
        <f t="shared" si="11"/>
        <v>-0.3798970113231519</v>
      </c>
      <c r="M51" s="3">
        <v>1.0500077702931904E-06</v>
      </c>
      <c r="N51" s="2">
        <v>69.3190994056843</v>
      </c>
    </row>
    <row r="52" spans="1:14" ht="13.5">
      <c r="A52" s="1">
        <v>960551</v>
      </c>
      <c r="B52" s="2" t="s">
        <v>101</v>
      </c>
      <c r="C52" s="1" t="s">
        <v>102</v>
      </c>
      <c r="D52" s="12">
        <v>-0.4503039408229047</v>
      </c>
      <c r="E52" s="12">
        <f t="shared" si="6"/>
        <v>-0.13515150728750044</v>
      </c>
      <c r="F52" s="12">
        <f t="shared" si="7"/>
        <v>0.31515243353540423</v>
      </c>
      <c r="G52" s="5">
        <f t="shared" si="8"/>
        <v>65.83295684384011</v>
      </c>
      <c r="H52" s="15">
        <f t="shared" si="9"/>
        <v>-739.9103569542547</v>
      </c>
      <c r="I52" s="15">
        <f t="shared" si="9"/>
        <v>-7399.103569542546</v>
      </c>
      <c r="J52" s="15">
        <f t="shared" si="9"/>
        <v>-73991.03569542547</v>
      </c>
      <c r="K52" s="15">
        <f t="shared" si="10"/>
        <v>-48710.48659767978</v>
      </c>
      <c r="L52" s="24">
        <f t="shared" si="11"/>
        <v>-1.3387915136559059</v>
      </c>
      <c r="M52" s="3">
        <v>3.700322588075058E-06</v>
      </c>
      <c r="N52" s="2">
        <v>65.68507345160769</v>
      </c>
    </row>
    <row r="53" spans="1:14" ht="13.5">
      <c r="A53" s="1">
        <v>960552</v>
      </c>
      <c r="B53" s="2" t="s">
        <v>103</v>
      </c>
      <c r="C53" s="1" t="s">
        <v>104</v>
      </c>
      <c r="D53" s="12">
        <v>-0.5926879475228025</v>
      </c>
      <c r="E53" s="12">
        <f t="shared" si="6"/>
        <v>-0.0628642411567843</v>
      </c>
      <c r="F53" s="12">
        <f t="shared" si="7"/>
        <v>0.5298237063660183</v>
      </c>
      <c r="G53" s="5">
        <f t="shared" si="8"/>
        <v>56.62802068510428</v>
      </c>
      <c r="H53" s="15">
        <f t="shared" si="9"/>
        <v>-1590.7294538177691</v>
      </c>
      <c r="I53" s="15">
        <f t="shared" si="9"/>
        <v>-15907.294538177688</v>
      </c>
      <c r="J53" s="15">
        <f t="shared" si="9"/>
        <v>-159072.9453817769</v>
      </c>
      <c r="K53" s="15">
        <f t="shared" si="10"/>
        <v>-90079.86041519725</v>
      </c>
      <c r="L53" s="24">
        <f t="shared" si="11"/>
        <v>-0.6227241875600242</v>
      </c>
      <c r="M53" s="3">
        <v>1.7211644635217506E-06</v>
      </c>
      <c r="N53" s="2">
        <v>56.55923434731964</v>
      </c>
    </row>
    <row r="54" spans="1:14" ht="13.5">
      <c r="A54" s="1">
        <v>960553</v>
      </c>
      <c r="B54" s="2" t="s">
        <v>105</v>
      </c>
      <c r="C54" s="1" t="s">
        <v>106</v>
      </c>
      <c r="D54" s="12">
        <v>-0.1025935994616299</v>
      </c>
      <c r="E54" s="12">
        <f t="shared" si="6"/>
        <v>0.4792222490091775</v>
      </c>
      <c r="F54" s="12">
        <f t="shared" si="7"/>
        <v>0.5818158484708074</v>
      </c>
      <c r="G54" s="5">
        <f t="shared" si="8"/>
        <v>283.1368113376214</v>
      </c>
      <c r="H54" s="15">
        <f t="shared" si="9"/>
        <v>208.67144671758535</v>
      </c>
      <c r="I54" s="15">
        <f t="shared" si="9"/>
        <v>2086.7144671758538</v>
      </c>
      <c r="J54" s="15">
        <f t="shared" si="9"/>
        <v>20867.14467175854</v>
      </c>
      <c r="K54" s="15">
        <f t="shared" si="10"/>
        <v>59082.56804082548</v>
      </c>
      <c r="L54" s="24">
        <f t="shared" si="11"/>
        <v>4.747107102281802</v>
      </c>
      <c r="M54" s="3">
        <v>-1.3120659534670184E-05</v>
      </c>
      <c r="N54" s="2">
        <v>283.6611784959245</v>
      </c>
    </row>
    <row r="55" spans="1:14" ht="13.5">
      <c r="A55" s="1">
        <v>20928</v>
      </c>
      <c r="B55" s="2" t="s">
        <v>107</v>
      </c>
      <c r="C55" s="1" t="s">
        <v>108</v>
      </c>
      <c r="E55" s="12">
        <f t="shared" si="6"/>
        <v>0.33748110324108493</v>
      </c>
      <c r="F55" s="12">
        <f t="shared" si="7"/>
      </c>
      <c r="G55" s="5">
        <f t="shared" si="8"/>
        <v>322.06573352482485</v>
      </c>
      <c r="H55" s="15">
        <f t="shared" si="9"/>
        <v>296.3128869724105</v>
      </c>
      <c r="I55" s="15">
        <f t="shared" si="9"/>
        <v>2963.1288697241052</v>
      </c>
      <c r="J55" s="15">
        <f t="shared" si="9"/>
        <v>29631.288697241052</v>
      </c>
      <c r="K55" s="15">
        <f t="shared" si="10"/>
        <v>95432.2272956279</v>
      </c>
      <c r="L55" s="24">
        <f t="shared" si="11"/>
        <v>3.3430395717102215</v>
      </c>
      <c r="M55" s="3">
        <v>-9.239918772899784E-06</v>
      </c>
      <c r="N55" s="2">
        <v>322.4350068785838</v>
      </c>
    </row>
    <row r="56" spans="1:14" ht="13.5">
      <c r="A56" s="1">
        <v>20927</v>
      </c>
      <c r="B56" s="2" t="s">
        <v>109</v>
      </c>
      <c r="C56" s="1" t="s">
        <v>110</v>
      </c>
      <c r="E56" s="12">
        <f t="shared" si="6"/>
        <v>-0.0036082020209718796</v>
      </c>
      <c r="F56" s="12">
        <f t="shared" si="7"/>
      </c>
      <c r="G56" s="5">
        <f t="shared" si="8"/>
        <v>179.71223924950704</v>
      </c>
      <c r="H56" s="19">
        <f t="shared" si="9"/>
        <v>-27714.634440857808</v>
      </c>
      <c r="I56" s="19">
        <f t="shared" si="9"/>
        <v>-277146.34440857806</v>
      </c>
      <c r="J56" s="19">
        <f t="shared" si="9"/>
        <v>-2771463.4440857805</v>
      </c>
      <c r="K56" s="19">
        <f t="shared" si="10"/>
        <v>-4980659.015348066</v>
      </c>
      <c r="L56" s="24">
        <f t="shared" si="11"/>
        <v>-0.035742333490645706</v>
      </c>
      <c r="M56" s="3">
        <v>9.878921595849004E-08</v>
      </c>
      <c r="N56" s="2">
        <v>179.70829113849126</v>
      </c>
    </row>
    <row r="57" spans="1:14" ht="13.5">
      <c r="A57" s="1">
        <v>960554</v>
      </c>
      <c r="B57" s="2" t="s">
        <v>111</v>
      </c>
      <c r="C57" s="1" t="s">
        <v>112</v>
      </c>
      <c r="D57" s="12">
        <v>-0.17458060150214463</v>
      </c>
      <c r="E57" s="12">
        <f t="shared" si="6"/>
        <v>0.12059606107378072</v>
      </c>
      <c r="F57" s="12">
        <f t="shared" si="7"/>
        <v>0.29517666257592534</v>
      </c>
      <c r="G57" s="5">
        <f t="shared" si="8"/>
        <v>138.59803745317305</v>
      </c>
      <c r="H57" s="15">
        <f t="shared" si="9"/>
        <v>829.2144793918266</v>
      </c>
      <c r="I57" s="15">
        <f t="shared" si="9"/>
        <v>8292.144793918265</v>
      </c>
      <c r="J57" s="15">
        <f t="shared" si="9"/>
        <v>82921.44793918266</v>
      </c>
      <c r="K57" s="15">
        <f t="shared" si="10"/>
        <v>114927.49947146178</v>
      </c>
      <c r="L57" s="24">
        <f t="shared" si="11"/>
        <v>1.1946073439081886</v>
      </c>
      <c r="M57" s="3">
        <v>-3.3018080062911823E-06</v>
      </c>
      <c r="N57" s="2">
        <v>138.72999421014447</v>
      </c>
    </row>
    <row r="58" spans="1:14" ht="13.5">
      <c r="A58" s="1">
        <v>950182</v>
      </c>
      <c r="B58" s="2" t="s">
        <v>113</v>
      </c>
      <c r="C58" s="1" t="s">
        <v>114</v>
      </c>
      <c r="D58" s="12">
        <v>-0.4491144289721768</v>
      </c>
      <c r="E58" s="12">
        <f t="shared" si="6"/>
        <v>-0.08083203876277041</v>
      </c>
      <c r="F58" s="12">
        <f t="shared" si="7"/>
        <v>0.3682823902094064</v>
      </c>
      <c r="G58" s="5">
        <f t="shared" si="8"/>
        <v>75.30011049571361</v>
      </c>
      <c r="H58" s="15">
        <f t="shared" si="9"/>
        <v>-1237.1332151287759</v>
      </c>
      <c r="I58" s="15">
        <f t="shared" si="9"/>
        <v>-12371.33215128776</v>
      </c>
      <c r="J58" s="15">
        <f t="shared" si="9"/>
        <v>-123713.32151287759</v>
      </c>
      <c r="K58" s="15">
        <f t="shared" si="10"/>
        <v>-93156.26779711425</v>
      </c>
      <c r="L58" s="24">
        <f t="shared" si="11"/>
        <v>-0.8007106224638534</v>
      </c>
      <c r="M58" s="3">
        <v>2.2131060531775575E-06</v>
      </c>
      <c r="N58" s="2">
        <v>75.21166371229837</v>
      </c>
    </row>
    <row r="59" spans="1:14" ht="13.5">
      <c r="A59" s="1">
        <v>950184</v>
      </c>
      <c r="B59" s="2" t="s">
        <v>115</v>
      </c>
      <c r="C59" s="1" t="s">
        <v>116</v>
      </c>
      <c r="D59" s="12">
        <v>-0.2215712647614998</v>
      </c>
      <c r="E59" s="12">
        <f t="shared" si="6"/>
        <v>0.12047049312118342</v>
      </c>
      <c r="F59" s="12">
        <f t="shared" si="7"/>
        <v>0.3420417578826832</v>
      </c>
      <c r="G59" s="5">
        <f t="shared" si="8"/>
        <v>66.97255272513361</v>
      </c>
      <c r="H59" s="15">
        <f t="shared" si="9"/>
        <v>830.0787803649829</v>
      </c>
      <c r="I59" s="15">
        <f t="shared" si="9"/>
        <v>8300.78780364983</v>
      </c>
      <c r="J59" s="15">
        <f t="shared" si="9"/>
        <v>83007.8780364983</v>
      </c>
      <c r="K59" s="15">
        <f t="shared" si="10"/>
        <v>55592.49488400842</v>
      </c>
      <c r="L59" s="24">
        <f t="shared" si="11"/>
        <v>1.1933634857174837</v>
      </c>
      <c r="M59" s="3">
        <v>-3.298370072518489E-06</v>
      </c>
      <c r="N59" s="2">
        <v>67.1043720850818</v>
      </c>
    </row>
    <row r="60" spans="1:14" ht="13.5">
      <c r="A60" s="1">
        <v>20921</v>
      </c>
      <c r="B60" s="2" t="s">
        <v>117</v>
      </c>
      <c r="C60" s="1" t="s">
        <v>118</v>
      </c>
      <c r="E60" s="12">
        <f t="shared" si="6"/>
        <v>0.16338118557922202</v>
      </c>
      <c r="F60" s="12">
        <f t="shared" si="7"/>
      </c>
      <c r="G60" s="5">
        <f t="shared" si="8"/>
        <v>47.75386982205097</v>
      </c>
      <c r="H60" s="15">
        <f t="shared" si="9"/>
        <v>612.0655793106051</v>
      </c>
      <c r="I60" s="15">
        <f t="shared" si="9"/>
        <v>6120.6557931060515</v>
      </c>
      <c r="J60" s="15">
        <f t="shared" si="9"/>
        <v>61206.55793106051</v>
      </c>
      <c r="K60" s="15">
        <f t="shared" si="10"/>
        <v>29228.499996956853</v>
      </c>
      <c r="L60" s="24">
        <f t="shared" si="11"/>
        <v>1.6184306718770358</v>
      </c>
      <c r="M60" s="3">
        <v>-4.4732249280744165E-06</v>
      </c>
      <c r="N60" s="2">
        <v>47.93264225630147</v>
      </c>
    </row>
    <row r="61" spans="1:14" ht="13.5">
      <c r="A61" s="1">
        <v>20923</v>
      </c>
      <c r="B61" s="2" t="s">
        <v>119</v>
      </c>
      <c r="C61" s="1" t="s">
        <v>120</v>
      </c>
      <c r="E61" s="12">
        <f t="shared" si="6"/>
        <v>0.1439041861858399</v>
      </c>
      <c r="F61" s="12">
        <f t="shared" si="7"/>
      </c>
      <c r="G61" s="5">
        <f t="shared" si="8"/>
        <v>46.025257583859016</v>
      </c>
      <c r="H61" s="15">
        <f t="shared" si="9"/>
        <v>694.9068171711043</v>
      </c>
      <c r="I61" s="15">
        <f t="shared" si="9"/>
        <v>6949.068171711043</v>
      </c>
      <c r="J61" s="15">
        <f t="shared" si="9"/>
        <v>69490.68171711043</v>
      </c>
      <c r="K61" s="15">
        <f t="shared" si="10"/>
        <v>31983.2652570797</v>
      </c>
      <c r="L61" s="24">
        <f t="shared" si="11"/>
        <v>1.4254942997811497</v>
      </c>
      <c r="M61" s="3">
        <v>-3.9399627969318986E-06</v>
      </c>
      <c r="N61" s="2">
        <v>46.1827181970384</v>
      </c>
    </row>
    <row r="62" spans="1:14" ht="13.5">
      <c r="A62" s="1">
        <v>940031</v>
      </c>
      <c r="B62" s="2" t="s">
        <v>121</v>
      </c>
      <c r="C62" s="1" t="s">
        <v>122</v>
      </c>
      <c r="D62" s="12">
        <v>0.012113265771228855</v>
      </c>
      <c r="E62" s="12">
        <f t="shared" si="6"/>
        <v>-0.008603138893318147</v>
      </c>
      <c r="F62" s="12">
        <f t="shared" si="7"/>
        <v>-0.020716404664547</v>
      </c>
      <c r="G62" s="5">
        <f t="shared" si="8"/>
        <v>67.77788388392082</v>
      </c>
      <c r="H62" s="19">
        <f t="shared" si="9"/>
        <v>-11623.664483397755</v>
      </c>
      <c r="I62" s="19">
        <f t="shared" si="9"/>
        <v>-116236.64483397754</v>
      </c>
      <c r="J62" s="19">
        <f t="shared" si="9"/>
        <v>-1162366.4483397752</v>
      </c>
      <c r="K62" s="15">
        <f t="shared" si="10"/>
        <v>-787827.3816613874</v>
      </c>
      <c r="L62" s="24">
        <f t="shared" si="11"/>
        <v>-0.08522146420961008</v>
      </c>
      <c r="M62" s="3">
        <v>2.355459425811111E-07</v>
      </c>
      <c r="N62" s="2">
        <v>67.76847029032557</v>
      </c>
    </row>
    <row r="63" spans="3:13" ht="13.5">
      <c r="C63" s="21" t="s">
        <v>596</v>
      </c>
      <c r="D63" s="12">
        <f>AVERAGE(D36:D62)</f>
        <v>-0.1977134838407458</v>
      </c>
      <c r="E63" s="12">
        <f>SUMIF(D36:D62,"&lt;&gt;",E36:E62)/COUNTIF(D36:D62,"&lt;&gt;")</f>
        <v>0.1661157005465068</v>
      </c>
      <c r="F63" s="12">
        <f t="shared" si="7"/>
        <v>0.3638291843872526</v>
      </c>
      <c r="G63" s="26" t="s">
        <v>1064</v>
      </c>
      <c r="H63" s="18"/>
      <c r="I63" s="18"/>
      <c r="J63" s="18"/>
      <c r="K63" s="18"/>
      <c r="L63" s="21"/>
      <c r="M63" s="26"/>
    </row>
    <row r="64" spans="2:12" ht="13.5">
      <c r="B64" s="7" t="s">
        <v>123</v>
      </c>
      <c r="E64" s="13"/>
      <c r="G64" s="4"/>
      <c r="K64" s="18"/>
      <c r="L64" s="23"/>
    </row>
    <row r="65" spans="1:14" ht="13.5">
      <c r="A65" s="1">
        <v>20904</v>
      </c>
      <c r="B65" s="2" t="s">
        <v>125</v>
      </c>
      <c r="C65" s="1" t="s">
        <v>124</v>
      </c>
      <c r="E65" s="12">
        <f aca="true" t="shared" si="12" ref="E65:E97">-M65*365.2425*100</f>
        <v>0.39386714182768917</v>
      </c>
      <c r="F65" s="12">
        <f aca="true" t="shared" si="13" ref="F65:F98">IF(D65="","",E65-D65)</f>
      </c>
      <c r="G65" s="5">
        <f aca="true" t="shared" si="14" ref="G65:G97">G$1*M65+N65</f>
        <v>348.1044425704715</v>
      </c>
      <c r="H65" s="15">
        <f aca="true" t="shared" si="15" ref="H65:J84">-H$1/$M65/365.2425</f>
        <v>253.89272010851943</v>
      </c>
      <c r="I65" s="15">
        <f t="shared" si="15"/>
        <v>2538.927201085194</v>
      </c>
      <c r="J65" s="15">
        <f t="shared" si="15"/>
        <v>25389.27201085194</v>
      </c>
      <c r="K65" s="15">
        <f aca="true" t="shared" si="16" ref="K65:K97">-G65/$M65/365.2425</f>
        <v>88381.1838060769</v>
      </c>
      <c r="L65" s="24">
        <f aca="true" t="shared" si="17" ref="L65:L97">-(L$1*M65+N65-G65)</f>
        <v>3.9015916105553288</v>
      </c>
      <c r="M65" s="3">
        <v>-1.0783716074325664E-05</v>
      </c>
      <c r="N65" s="2">
        <v>348.53541378338195</v>
      </c>
    </row>
    <row r="66" spans="1:14" ht="13.5">
      <c r="A66" s="1">
        <v>950169</v>
      </c>
      <c r="B66" s="2" t="s">
        <v>126</v>
      </c>
      <c r="C66" s="1" t="s">
        <v>127</v>
      </c>
      <c r="D66" s="12">
        <v>-0.22900124818704715</v>
      </c>
      <c r="E66" s="12">
        <f t="shared" si="12"/>
        <v>0.6979705120471976</v>
      </c>
      <c r="F66" s="12">
        <f t="shared" si="13"/>
        <v>0.9269717602342448</v>
      </c>
      <c r="G66" s="5">
        <f t="shared" si="14"/>
        <v>317.0112218410893</v>
      </c>
      <c r="H66" s="15">
        <f t="shared" si="15"/>
        <v>143.27252838618182</v>
      </c>
      <c r="I66" s="15">
        <f t="shared" si="15"/>
        <v>1432.7252838618185</v>
      </c>
      <c r="J66" s="15">
        <f t="shared" si="15"/>
        <v>14327.252838618184</v>
      </c>
      <c r="K66" s="15">
        <f t="shared" si="16"/>
        <v>45418.999279965654</v>
      </c>
      <c r="L66" s="24">
        <f t="shared" si="17"/>
        <v>6.913996129714519</v>
      </c>
      <c r="M66" s="3">
        <v>-1.910978355605379E-05</v>
      </c>
      <c r="N66" s="2">
        <v>317.774944340907</v>
      </c>
    </row>
    <row r="67" spans="1:14" ht="13.5">
      <c r="A67" s="1">
        <v>950160</v>
      </c>
      <c r="B67" s="2" t="s">
        <v>128</v>
      </c>
      <c r="C67" s="1" t="s">
        <v>129</v>
      </c>
      <c r="D67" s="12">
        <v>0.016938598206707026</v>
      </c>
      <c r="E67" s="12">
        <f t="shared" si="12"/>
        <v>0.554351347798103</v>
      </c>
      <c r="F67" s="12">
        <f t="shared" si="13"/>
        <v>0.537412749591396</v>
      </c>
      <c r="G67" s="5">
        <f t="shared" si="14"/>
        <v>519.3893728250251</v>
      </c>
      <c r="H67" s="15">
        <f t="shared" si="15"/>
        <v>180.39101085837063</v>
      </c>
      <c r="I67" s="15">
        <f t="shared" si="15"/>
        <v>1803.9101085837062</v>
      </c>
      <c r="J67" s="15">
        <f t="shared" si="15"/>
        <v>18039.101085837065</v>
      </c>
      <c r="K67" s="15">
        <f t="shared" si="16"/>
        <v>93693.17399300143</v>
      </c>
      <c r="L67" s="24">
        <f t="shared" si="17"/>
        <v>5.491325216499945</v>
      </c>
      <c r="M67" s="3">
        <v>-1.5177624394699495E-05</v>
      </c>
      <c r="N67" s="2">
        <v>519.9959465839593</v>
      </c>
    </row>
    <row r="68" spans="1:14" ht="13.5">
      <c r="A68" s="1">
        <v>950170</v>
      </c>
      <c r="B68" s="2" t="s">
        <v>130</v>
      </c>
      <c r="C68" s="1" t="s">
        <v>131</v>
      </c>
      <c r="D68" s="12">
        <v>-0.08854367374431915</v>
      </c>
      <c r="E68" s="12">
        <f t="shared" si="12"/>
        <v>0.7314218478967727</v>
      </c>
      <c r="F68" s="12">
        <f t="shared" si="13"/>
        <v>0.8199655216410918</v>
      </c>
      <c r="G68" s="5">
        <f t="shared" si="14"/>
        <v>99.82545419836379</v>
      </c>
      <c r="H68" s="15">
        <f t="shared" si="15"/>
        <v>136.72000677523272</v>
      </c>
      <c r="I68" s="15">
        <f t="shared" si="15"/>
        <v>1367.2000677523272</v>
      </c>
      <c r="J68" s="15">
        <f t="shared" si="15"/>
        <v>13672.00067752327</v>
      </c>
      <c r="K68" s="15">
        <f t="shared" si="16"/>
        <v>13648.13677434098</v>
      </c>
      <c r="L68" s="24">
        <f t="shared" si="17"/>
        <v>7.245360281359481</v>
      </c>
      <c r="M68" s="3">
        <v>-2.0025650024210563E-05</v>
      </c>
      <c r="N68" s="2">
        <v>100.62577930158136</v>
      </c>
    </row>
    <row r="69" spans="1:14" ht="13.5">
      <c r="A69" s="1">
        <v>950161</v>
      </c>
      <c r="B69" s="2" t="s">
        <v>132</v>
      </c>
      <c r="C69" s="1" t="s">
        <v>133</v>
      </c>
      <c r="D69" s="12">
        <v>0.0449873989100171</v>
      </c>
      <c r="E69" s="12">
        <f t="shared" si="12"/>
        <v>0.26566627921536007</v>
      </c>
      <c r="F69" s="12">
        <f t="shared" si="13"/>
        <v>0.22067888030534297</v>
      </c>
      <c r="G69" s="5">
        <f t="shared" si="14"/>
        <v>313.78992046474934</v>
      </c>
      <c r="H69" s="15">
        <f t="shared" si="15"/>
        <v>376.41209225103</v>
      </c>
      <c r="I69" s="15">
        <f t="shared" si="15"/>
        <v>3764.1209225103</v>
      </c>
      <c r="J69" s="15">
        <f t="shared" si="15"/>
        <v>37641.209225103</v>
      </c>
      <c r="K69" s="15">
        <f t="shared" si="16"/>
        <v>118114.32048942058</v>
      </c>
      <c r="L69" s="24">
        <f t="shared" si="17"/>
        <v>2.6316521895790856</v>
      </c>
      <c r="M69" s="3">
        <v>-7.273695673842996E-06</v>
      </c>
      <c r="N69" s="2">
        <v>314.0806137123545</v>
      </c>
    </row>
    <row r="70" spans="1:14" ht="13.5">
      <c r="A70" s="1">
        <v>960543</v>
      </c>
      <c r="B70" s="2" t="s">
        <v>134</v>
      </c>
      <c r="C70" s="1" t="s">
        <v>135</v>
      </c>
      <c r="D70" s="12">
        <v>-0.07653005371123449</v>
      </c>
      <c r="E70" s="12">
        <f t="shared" si="12"/>
        <v>0.4257936996104898</v>
      </c>
      <c r="F70" s="12">
        <f t="shared" si="13"/>
        <v>0.5023237533217243</v>
      </c>
      <c r="G70" s="5">
        <f t="shared" si="14"/>
        <v>317.89579581440603</v>
      </c>
      <c r="H70" s="15">
        <f t="shared" si="15"/>
        <v>234.85551827440997</v>
      </c>
      <c r="I70" s="15">
        <f t="shared" si="15"/>
        <v>2348.5551827440995</v>
      </c>
      <c r="J70" s="15">
        <f t="shared" si="15"/>
        <v>23485.551827440995</v>
      </c>
      <c r="K70" s="15">
        <f t="shared" si="16"/>
        <v>74659.58188324833</v>
      </c>
      <c r="L70" s="24">
        <f t="shared" si="17"/>
        <v>4.21785152861105</v>
      </c>
      <c r="M70" s="3">
        <v>-1.1657835536951197E-05</v>
      </c>
      <c r="N70" s="2">
        <v>318.3617012116403</v>
      </c>
    </row>
    <row r="71" spans="1:14" ht="13.5">
      <c r="A71" s="1">
        <v>51145</v>
      </c>
      <c r="B71" s="2" t="s">
        <v>136</v>
      </c>
      <c r="C71" s="1" t="s">
        <v>137</v>
      </c>
      <c r="E71" s="12">
        <f t="shared" si="12"/>
        <v>0.6930917247491105</v>
      </c>
      <c r="F71" s="12">
        <f t="shared" si="13"/>
      </c>
      <c r="G71" s="5">
        <f t="shared" si="14"/>
        <v>81.90462365900146</v>
      </c>
      <c r="H71" s="15">
        <f t="shared" si="15"/>
        <v>144.2810474128783</v>
      </c>
      <c r="I71" s="15">
        <f t="shared" si="15"/>
        <v>1442.810474128783</v>
      </c>
      <c r="J71" s="15">
        <f t="shared" si="15"/>
        <v>14428.104741287829</v>
      </c>
      <c r="K71" s="15">
        <f t="shared" si="16"/>
        <v>11817.284889478342</v>
      </c>
      <c r="L71" s="24">
        <f t="shared" si="17"/>
        <v>6.865667560076588</v>
      </c>
      <c r="M71" s="3">
        <v>-1.8976206896763396E-05</v>
      </c>
      <c r="N71" s="2">
        <v>82.6630077676306</v>
      </c>
    </row>
    <row r="72" spans="1:14" ht="13.5">
      <c r="A72" s="1">
        <v>20911</v>
      </c>
      <c r="B72" s="2" t="s">
        <v>138</v>
      </c>
      <c r="C72" s="1" t="s">
        <v>139</v>
      </c>
      <c r="E72" s="12">
        <f t="shared" si="12"/>
        <v>0.7908946796934909</v>
      </c>
      <c r="F72" s="12">
        <f t="shared" si="13"/>
      </c>
      <c r="G72" s="5">
        <f t="shared" si="14"/>
        <v>212.24041551722718</v>
      </c>
      <c r="H72" s="15">
        <f t="shared" si="15"/>
        <v>126.4390854655322</v>
      </c>
      <c r="I72" s="15">
        <f t="shared" si="15"/>
        <v>1264.390854655322</v>
      </c>
      <c r="J72" s="15">
        <f t="shared" si="15"/>
        <v>12643.90854655322</v>
      </c>
      <c r="K72" s="15">
        <f t="shared" si="16"/>
        <v>26835.484036822756</v>
      </c>
      <c r="L72" s="24">
        <f t="shared" si="17"/>
        <v>7.8344896525410945</v>
      </c>
      <c r="M72" s="3">
        <v>-2.1653960853227398E-05</v>
      </c>
      <c r="N72" s="2">
        <v>213.1058160627264</v>
      </c>
    </row>
    <row r="73" spans="1:14" ht="13.5">
      <c r="A73" s="1">
        <v>950162</v>
      </c>
      <c r="B73" s="2" t="s">
        <v>140</v>
      </c>
      <c r="C73" s="1" t="s">
        <v>141</v>
      </c>
      <c r="D73" s="12">
        <v>-0.10257223563854413</v>
      </c>
      <c r="E73" s="12">
        <f t="shared" si="12"/>
        <v>0.41095662469568495</v>
      </c>
      <c r="F73" s="12">
        <f t="shared" si="13"/>
        <v>0.5135288603342291</v>
      </c>
      <c r="G73" s="5">
        <f t="shared" si="14"/>
        <v>206.57438137227965</v>
      </c>
      <c r="H73" s="15">
        <f t="shared" si="15"/>
        <v>243.33468300711883</v>
      </c>
      <c r="I73" s="15">
        <f t="shared" si="15"/>
        <v>2433.3468300711884</v>
      </c>
      <c r="J73" s="15">
        <f t="shared" si="15"/>
        <v>24333.468300711884</v>
      </c>
      <c r="K73" s="15">
        <f t="shared" si="16"/>
        <v>50266.71160861533</v>
      </c>
      <c r="L73" s="24">
        <f t="shared" si="17"/>
        <v>4.0708775852043</v>
      </c>
      <c r="M73" s="3">
        <v>-1.1251610223226622E-05</v>
      </c>
      <c r="N73" s="2">
        <v>207.0240519748509</v>
      </c>
    </row>
    <row r="74" spans="1:14" ht="13.5">
      <c r="A74" s="1">
        <v>950164</v>
      </c>
      <c r="B74" s="2" t="s">
        <v>142</v>
      </c>
      <c r="C74" s="1" t="s">
        <v>143</v>
      </c>
      <c r="D74" s="12">
        <v>-0.14401037085701818</v>
      </c>
      <c r="E74" s="12">
        <f t="shared" si="12"/>
        <v>0.4833325627848202</v>
      </c>
      <c r="F74" s="12">
        <f t="shared" si="13"/>
        <v>0.6273429336418384</v>
      </c>
      <c r="G74" s="5">
        <f t="shared" si="14"/>
        <v>167.25242551400873</v>
      </c>
      <c r="H74" s="15">
        <f t="shared" si="15"/>
        <v>206.89688156707132</v>
      </c>
      <c r="I74" s="15">
        <f t="shared" si="15"/>
        <v>2068.9688156707134</v>
      </c>
      <c r="J74" s="15">
        <f t="shared" si="15"/>
        <v>20689.688156707132</v>
      </c>
      <c r="K74" s="15">
        <f t="shared" si="16"/>
        <v>34604.00527337728</v>
      </c>
      <c r="L74" s="24">
        <f t="shared" si="17"/>
        <v>4.78782328304618</v>
      </c>
      <c r="M74" s="3">
        <v>-1.3233196103542718E-05</v>
      </c>
      <c r="N74" s="2">
        <v>167.78129019628682</v>
      </c>
    </row>
    <row r="75" spans="1:14" ht="13.5">
      <c r="A75" s="1">
        <v>20905</v>
      </c>
      <c r="B75" s="2" t="s">
        <v>144</v>
      </c>
      <c r="C75" s="1" t="s">
        <v>145</v>
      </c>
      <c r="E75" s="12">
        <f t="shared" si="12"/>
        <v>0.3645249106405041</v>
      </c>
      <c r="F75" s="12">
        <f t="shared" si="13"/>
      </c>
      <c r="G75" s="5">
        <f t="shared" si="14"/>
        <v>429.1649621440129</v>
      </c>
      <c r="H75" s="15">
        <f t="shared" si="15"/>
        <v>274.329674271892</v>
      </c>
      <c r="I75" s="15">
        <f t="shared" si="15"/>
        <v>2743.2967427189196</v>
      </c>
      <c r="J75" s="15">
        <f t="shared" si="15"/>
        <v>27432.967427189193</v>
      </c>
      <c r="K75" s="15">
        <f t="shared" si="16"/>
        <v>117732.6842738759</v>
      </c>
      <c r="L75" s="24">
        <f t="shared" si="17"/>
        <v>3.6109316623716268</v>
      </c>
      <c r="M75" s="3">
        <v>-9.980353070644957E-06</v>
      </c>
      <c r="N75" s="2">
        <v>429.56382695448127</v>
      </c>
    </row>
    <row r="76" spans="1:14" ht="13.5">
      <c r="A76" s="1">
        <v>940027</v>
      </c>
      <c r="B76" s="2" t="s">
        <v>146</v>
      </c>
      <c r="C76" s="1" t="s">
        <v>147</v>
      </c>
      <c r="D76" s="12">
        <v>-0.20958287406965492</v>
      </c>
      <c r="E76" s="12">
        <f t="shared" si="12"/>
        <v>0.192288510705342</v>
      </c>
      <c r="F76" s="12">
        <f t="shared" si="13"/>
        <v>0.40187138477499695</v>
      </c>
      <c r="G76" s="5">
        <f t="shared" si="14"/>
        <v>91.91859444547609</v>
      </c>
      <c r="H76" s="15">
        <f t="shared" si="15"/>
        <v>520.0518722267159</v>
      </c>
      <c r="I76" s="15">
        <f t="shared" si="15"/>
        <v>5200.518722267158</v>
      </c>
      <c r="J76" s="15">
        <f t="shared" si="15"/>
        <v>52005.18722267158</v>
      </c>
      <c r="K76" s="15">
        <f t="shared" si="16"/>
        <v>47802.43713381804</v>
      </c>
      <c r="L76" s="24">
        <f t="shared" si="17"/>
        <v>1.9047825027819982</v>
      </c>
      <c r="M76" s="3">
        <v>-5.264680608235405E-06</v>
      </c>
      <c r="N76" s="2">
        <v>92.12899740598422</v>
      </c>
    </row>
    <row r="77" spans="1:14" ht="13.5">
      <c r="A77" s="1">
        <v>940028</v>
      </c>
      <c r="B77" s="2" t="s">
        <v>148</v>
      </c>
      <c r="C77" s="1" t="s">
        <v>149</v>
      </c>
      <c r="D77" s="12">
        <v>-0.4654883062819285</v>
      </c>
      <c r="E77" s="12">
        <f t="shared" si="12"/>
        <v>0.6067846654609551</v>
      </c>
      <c r="F77" s="12">
        <f t="shared" si="13"/>
        <v>1.0722729717428836</v>
      </c>
      <c r="G77" s="5">
        <f t="shared" si="14"/>
        <v>50.058057718561216</v>
      </c>
      <c r="H77" s="15">
        <f t="shared" si="15"/>
        <v>164.80311005228378</v>
      </c>
      <c r="I77" s="15">
        <f t="shared" si="15"/>
        <v>1648.031100522838</v>
      </c>
      <c r="J77" s="15">
        <f t="shared" si="15"/>
        <v>16480.31100522838</v>
      </c>
      <c r="K77" s="15">
        <f t="shared" si="16"/>
        <v>8249.723595195619</v>
      </c>
      <c r="L77" s="24">
        <f t="shared" si="17"/>
        <v>6.010722166846286</v>
      </c>
      <c r="M77" s="3">
        <v>-1.6613199872987266E-05</v>
      </c>
      <c r="N77" s="2">
        <v>50.72200425148515</v>
      </c>
    </row>
    <row r="78" spans="1:14" ht="13.5">
      <c r="A78" s="1">
        <v>950163</v>
      </c>
      <c r="B78" s="2" t="s">
        <v>150</v>
      </c>
      <c r="C78" s="1" t="s">
        <v>151</v>
      </c>
      <c r="D78" s="12">
        <v>-0.01018459149651367</v>
      </c>
      <c r="E78" s="12">
        <f t="shared" si="12"/>
        <v>0.4342880426730438</v>
      </c>
      <c r="F78" s="12">
        <f t="shared" si="13"/>
        <v>0.44447263416955746</v>
      </c>
      <c r="G78" s="5">
        <f t="shared" si="14"/>
        <v>233.83093320413838</v>
      </c>
      <c r="H78" s="15">
        <f t="shared" si="15"/>
        <v>230.2619233642718</v>
      </c>
      <c r="I78" s="15">
        <f t="shared" si="15"/>
        <v>2302.619233642718</v>
      </c>
      <c r="J78" s="15">
        <f t="shared" si="15"/>
        <v>23026.192336427182</v>
      </c>
      <c r="K78" s="15">
        <f t="shared" si="16"/>
        <v>53842.36042164746</v>
      </c>
      <c r="L78" s="24">
        <f t="shared" si="17"/>
        <v>4.301995276871594</v>
      </c>
      <c r="M78" s="3">
        <v>-1.1890402750858505E-05</v>
      </c>
      <c r="N78" s="2">
        <v>234.30613315007645</v>
      </c>
    </row>
    <row r="79" spans="1:14" ht="13.5">
      <c r="A79" s="1">
        <v>970795</v>
      </c>
      <c r="B79" s="2" t="s">
        <v>152</v>
      </c>
      <c r="C79" s="1" t="s">
        <v>153</v>
      </c>
      <c r="D79" s="12">
        <v>-0.26305076432205987</v>
      </c>
      <c r="E79" s="12">
        <f t="shared" si="12"/>
        <v>0.5564678768631535</v>
      </c>
      <c r="F79" s="12">
        <f t="shared" si="13"/>
        <v>0.8195186411852133</v>
      </c>
      <c r="G79" s="5">
        <f t="shared" si="14"/>
        <v>683.68863223683</v>
      </c>
      <c r="H79" s="15">
        <f t="shared" si="15"/>
        <v>179.70489251546144</v>
      </c>
      <c r="I79" s="15">
        <f t="shared" si="15"/>
        <v>1797.0489251546142</v>
      </c>
      <c r="J79" s="15">
        <f t="shared" si="15"/>
        <v>17970.489251546143</v>
      </c>
      <c r="K79" s="15">
        <f t="shared" si="16"/>
        <v>122862.19217016237</v>
      </c>
      <c r="L79" s="24">
        <f t="shared" si="17"/>
        <v>5.512291250897647</v>
      </c>
      <c r="M79" s="3">
        <v>-1.5235572992276457E-05</v>
      </c>
      <c r="N79" s="2">
        <v>684.2975219114663</v>
      </c>
    </row>
    <row r="80" spans="1:14" ht="13.5">
      <c r="A80" s="1">
        <v>20903</v>
      </c>
      <c r="B80" s="2" t="s">
        <v>154</v>
      </c>
      <c r="C80" s="1" t="s">
        <v>155</v>
      </c>
      <c r="E80" s="12">
        <f t="shared" si="12"/>
        <v>0.43662744863711384</v>
      </c>
      <c r="F80" s="12">
        <f t="shared" si="13"/>
      </c>
      <c r="G80" s="5">
        <f t="shared" si="14"/>
        <v>283.58376506494653</v>
      </c>
      <c r="H80" s="15">
        <f t="shared" si="15"/>
        <v>229.02820313321888</v>
      </c>
      <c r="I80" s="15">
        <f t="shared" si="15"/>
        <v>2290.2820313321886</v>
      </c>
      <c r="J80" s="15">
        <f t="shared" si="15"/>
        <v>22902.820313321885</v>
      </c>
      <c r="K80" s="15">
        <f t="shared" si="16"/>
        <v>64948.680150577595</v>
      </c>
      <c r="L80" s="24">
        <f t="shared" si="17"/>
        <v>4.325169097974708</v>
      </c>
      <c r="M80" s="3">
        <v>-1.1954453510670687E-05</v>
      </c>
      <c r="N80" s="2">
        <v>284.0615247995005</v>
      </c>
    </row>
    <row r="81" spans="1:14" ht="13.5">
      <c r="A81" s="1">
        <v>20910</v>
      </c>
      <c r="B81" s="2" t="s">
        <v>156</v>
      </c>
      <c r="C81" s="1" t="s">
        <v>157</v>
      </c>
      <c r="E81" s="12">
        <f t="shared" si="12"/>
        <v>0.8868623339717845</v>
      </c>
      <c r="F81" s="12">
        <f t="shared" si="13"/>
      </c>
      <c r="G81" s="5">
        <f t="shared" si="14"/>
        <v>222.40313318708297</v>
      </c>
      <c r="H81" s="15">
        <f t="shared" si="15"/>
        <v>112.75707194841978</v>
      </c>
      <c r="I81" s="15">
        <f t="shared" si="15"/>
        <v>1127.5707194841978</v>
      </c>
      <c r="J81" s="15">
        <f t="shared" si="15"/>
        <v>11275.707194841978</v>
      </c>
      <c r="K81" s="15">
        <f t="shared" si="16"/>
        <v>25077.526090329902</v>
      </c>
      <c r="L81" s="24">
        <f t="shared" si="17"/>
        <v>8.785131518931308</v>
      </c>
      <c r="M81" s="3">
        <v>-2.428146598415531E-05</v>
      </c>
      <c r="N81" s="2">
        <v>223.37354197513974</v>
      </c>
    </row>
    <row r="82" spans="1:14" ht="13.5">
      <c r="A82" s="1">
        <v>950167</v>
      </c>
      <c r="B82" s="2" t="s">
        <v>158</v>
      </c>
      <c r="C82" s="1" t="s">
        <v>159</v>
      </c>
      <c r="D82" s="12">
        <v>0.8713892574695583</v>
      </c>
      <c r="E82" s="12">
        <f t="shared" si="12"/>
        <v>0.7259958129152658</v>
      </c>
      <c r="F82" s="12">
        <f t="shared" si="13"/>
        <v>-0.14539344455429248</v>
      </c>
      <c r="G82" s="5">
        <f t="shared" si="14"/>
        <v>68.57897962779629</v>
      </c>
      <c r="H82" s="15">
        <f t="shared" si="15"/>
        <v>137.74184123520757</v>
      </c>
      <c r="I82" s="15">
        <f t="shared" si="15"/>
        <v>1377.4184123520756</v>
      </c>
      <c r="J82" s="15">
        <f t="shared" si="15"/>
        <v>13774.184123520756</v>
      </c>
      <c r="K82" s="15">
        <f t="shared" si="16"/>
        <v>9446.194923964451</v>
      </c>
      <c r="L82" s="24">
        <f t="shared" si="17"/>
        <v>7.1916107543890675</v>
      </c>
      <c r="M82" s="3">
        <v>-1.987709023225024E-05</v>
      </c>
      <c r="N82" s="2">
        <v>69.37336753892816</v>
      </c>
    </row>
    <row r="83" spans="1:14" ht="13.5">
      <c r="A83" s="1">
        <v>950165</v>
      </c>
      <c r="B83" s="2" t="s">
        <v>160</v>
      </c>
      <c r="C83" s="1" t="s">
        <v>161</v>
      </c>
      <c r="D83" s="12">
        <v>0.20486287000176304</v>
      </c>
      <c r="E83" s="12">
        <f t="shared" si="12"/>
        <v>0.5277062998502344</v>
      </c>
      <c r="F83" s="12">
        <f t="shared" si="13"/>
        <v>0.32284342984847136</v>
      </c>
      <c r="G83" s="5">
        <f t="shared" si="14"/>
        <v>259.34428304708064</v>
      </c>
      <c r="H83" s="15">
        <f t="shared" si="15"/>
        <v>189.49934846027134</v>
      </c>
      <c r="I83" s="15">
        <f t="shared" si="15"/>
        <v>1894.9934846027134</v>
      </c>
      <c r="J83" s="15">
        <f t="shared" si="15"/>
        <v>18949.934846027136</v>
      </c>
      <c r="K83" s="15">
        <f t="shared" si="16"/>
        <v>49145.57266431798</v>
      </c>
      <c r="L83" s="24">
        <f t="shared" si="17"/>
        <v>5.227383179969877</v>
      </c>
      <c r="M83" s="3">
        <v>-1.4448107759919351E-05</v>
      </c>
      <c r="N83" s="2">
        <v>259.9217016737058</v>
      </c>
    </row>
    <row r="84" spans="1:14" ht="13.5">
      <c r="A84" s="1">
        <v>950158</v>
      </c>
      <c r="B84" s="2" t="s">
        <v>162</v>
      </c>
      <c r="C84" s="1" t="s">
        <v>163</v>
      </c>
      <c r="D84" s="12">
        <v>-0.40029784714986066</v>
      </c>
      <c r="E84" s="12">
        <f t="shared" si="12"/>
        <v>0.1293669444272863</v>
      </c>
      <c r="F84" s="12">
        <f t="shared" si="13"/>
        <v>0.529664791577147</v>
      </c>
      <c r="G84" s="5">
        <f t="shared" si="14"/>
        <v>59.32020168501127</v>
      </c>
      <c r="H84" s="15">
        <f t="shared" si="15"/>
        <v>772.9949906655431</v>
      </c>
      <c r="I84" s="15">
        <f t="shared" si="15"/>
        <v>7729.949906655431</v>
      </c>
      <c r="J84" s="15">
        <f t="shared" si="15"/>
        <v>77299.49906655432</v>
      </c>
      <c r="K84" s="15">
        <f t="shared" si="16"/>
        <v>45854.21874778342</v>
      </c>
      <c r="L84" s="24">
        <f t="shared" si="17"/>
        <v>1.2814904607642887</v>
      </c>
      <c r="M84" s="3">
        <v>-3.5419466362016E-06</v>
      </c>
      <c r="N84" s="2">
        <v>59.461755582327065</v>
      </c>
    </row>
    <row r="85" spans="1:14" ht="13.5">
      <c r="A85" s="1">
        <v>960546</v>
      </c>
      <c r="B85" s="2" t="s">
        <v>164</v>
      </c>
      <c r="C85" s="1" t="s">
        <v>165</v>
      </c>
      <c r="D85" s="12">
        <v>-0.37944227727996604</v>
      </c>
      <c r="E85" s="12">
        <f t="shared" si="12"/>
        <v>0.7774259309108326</v>
      </c>
      <c r="F85" s="12">
        <f t="shared" si="13"/>
        <v>1.1568682081907986</v>
      </c>
      <c r="G85" s="5">
        <f t="shared" si="14"/>
        <v>124.84986068630006</v>
      </c>
      <c r="H85" s="15">
        <f aca="true" t="shared" si="18" ref="H85:J97">-H$1/$M85/365.2425</f>
        <v>128.62961733581483</v>
      </c>
      <c r="I85" s="15">
        <f t="shared" si="18"/>
        <v>1286.2961733581483</v>
      </c>
      <c r="J85" s="15">
        <f t="shared" si="18"/>
        <v>12862.961733581482</v>
      </c>
      <c r="K85" s="15">
        <f t="shared" si="16"/>
        <v>16059.389804508566</v>
      </c>
      <c r="L85" s="24">
        <f t="shared" si="17"/>
        <v>7.701070152221135</v>
      </c>
      <c r="M85" s="3">
        <v>-2.128519903655332E-05</v>
      </c>
      <c r="N85" s="2">
        <v>125.70052366579591</v>
      </c>
    </row>
    <row r="86" spans="1:14" ht="13.5">
      <c r="A86" s="1">
        <v>940029</v>
      </c>
      <c r="B86" s="2" t="s">
        <v>166</v>
      </c>
      <c r="C86" s="1" t="s">
        <v>167</v>
      </c>
      <c r="D86" s="12">
        <v>0.03777936195679388</v>
      </c>
      <c r="E86" s="12">
        <f t="shared" si="12"/>
        <v>0.6730603367942071</v>
      </c>
      <c r="F86" s="12">
        <f t="shared" si="13"/>
        <v>0.6352809748374132</v>
      </c>
      <c r="G86" s="5">
        <f t="shared" si="14"/>
        <v>172.1049369020663</v>
      </c>
      <c r="H86" s="15">
        <f t="shared" si="18"/>
        <v>148.57508982968892</v>
      </c>
      <c r="I86" s="15">
        <f t="shared" si="18"/>
        <v>1485.7508982968893</v>
      </c>
      <c r="J86" s="15">
        <f t="shared" si="18"/>
        <v>14857.508982968893</v>
      </c>
      <c r="K86" s="15">
        <f t="shared" si="16"/>
        <v>25570.506460357446</v>
      </c>
      <c r="L86" s="24">
        <f t="shared" si="17"/>
        <v>6.667239494130371</v>
      </c>
      <c r="M86" s="3">
        <v>-1.8427766122349044E-05</v>
      </c>
      <c r="N86" s="2">
        <v>172.841402575146</v>
      </c>
    </row>
    <row r="87" spans="1:14" ht="13.5">
      <c r="A87" s="1">
        <v>960547</v>
      </c>
      <c r="B87" s="2" t="s">
        <v>168</v>
      </c>
      <c r="C87" s="1" t="s">
        <v>169</v>
      </c>
      <c r="D87" s="12">
        <v>-0.28678726044706293</v>
      </c>
      <c r="E87" s="12">
        <f t="shared" si="12"/>
        <v>0.5551359670376596</v>
      </c>
      <c r="F87" s="12">
        <f t="shared" si="13"/>
        <v>0.8419232274847225</v>
      </c>
      <c r="G87" s="5">
        <f t="shared" si="14"/>
        <v>279.72134931360023</v>
      </c>
      <c r="H87" s="15">
        <f t="shared" si="18"/>
        <v>180.13604943240176</v>
      </c>
      <c r="I87" s="15">
        <f t="shared" si="18"/>
        <v>1801.3604943240177</v>
      </c>
      <c r="J87" s="15">
        <f t="shared" si="18"/>
        <v>18013.604943240178</v>
      </c>
      <c r="K87" s="15">
        <f t="shared" si="16"/>
        <v>50387.898807252815</v>
      </c>
      <c r="L87" s="24">
        <f t="shared" si="17"/>
        <v>5.499097542539403</v>
      </c>
      <c r="M87" s="3">
        <v>-1.5199106539837492E-05</v>
      </c>
      <c r="N87" s="2">
        <v>280.3287816064648</v>
      </c>
    </row>
    <row r="88" spans="1:14" ht="13.5">
      <c r="A88" s="1">
        <v>20907</v>
      </c>
      <c r="B88" s="2" t="s">
        <v>170</v>
      </c>
      <c r="C88" s="1" t="s">
        <v>171</v>
      </c>
      <c r="E88" s="12">
        <f t="shared" si="12"/>
        <v>0.7624527996445972</v>
      </c>
      <c r="F88" s="12">
        <f t="shared" si="13"/>
      </c>
      <c r="G88" s="5">
        <f t="shared" si="14"/>
        <v>684.142963987573</v>
      </c>
      <c r="H88" s="15">
        <f t="shared" si="18"/>
        <v>131.15565979508906</v>
      </c>
      <c r="I88" s="15">
        <f t="shared" si="18"/>
        <v>1311.5565979508906</v>
      </c>
      <c r="J88" s="15">
        <f t="shared" si="18"/>
        <v>13115.565979508907</v>
      </c>
      <c r="K88" s="15">
        <f t="shared" si="16"/>
        <v>89729.22183595799</v>
      </c>
      <c r="L88" s="24">
        <f t="shared" si="17"/>
        <v>7.5527484540440355</v>
      </c>
      <c r="M88" s="3">
        <v>-2.0875248626449475E-05</v>
      </c>
      <c r="N88" s="2">
        <v>684.977243298929</v>
      </c>
    </row>
    <row r="89" spans="1:14" ht="13.5">
      <c r="A89" s="1">
        <v>950171</v>
      </c>
      <c r="B89" s="2" t="s">
        <v>172</v>
      </c>
      <c r="C89" s="1" t="s">
        <v>173</v>
      </c>
      <c r="D89" s="12">
        <v>-0.4408202823062459</v>
      </c>
      <c r="E89" s="12">
        <f t="shared" si="12"/>
        <v>0.774196831900566</v>
      </c>
      <c r="F89" s="12">
        <f t="shared" si="13"/>
        <v>1.215017114206812</v>
      </c>
      <c r="G89" s="5">
        <f t="shared" si="14"/>
        <v>106.7544348455783</v>
      </c>
      <c r="H89" s="15">
        <f t="shared" si="18"/>
        <v>129.1661188466908</v>
      </c>
      <c r="I89" s="15">
        <f t="shared" si="18"/>
        <v>1291.661188466908</v>
      </c>
      <c r="J89" s="15">
        <f t="shared" si="18"/>
        <v>12916.611884669079</v>
      </c>
      <c r="K89" s="15">
        <f t="shared" si="16"/>
        <v>13789.056018675275</v>
      </c>
      <c r="L89" s="24">
        <f t="shared" si="17"/>
        <v>7.669083158968419</v>
      </c>
      <c r="M89" s="3">
        <v>-2.1196789308488634E-05</v>
      </c>
      <c r="N89" s="2">
        <v>107.60156453029205</v>
      </c>
    </row>
    <row r="90" spans="1:14" ht="13.5">
      <c r="A90" s="1">
        <v>20909</v>
      </c>
      <c r="B90" s="2" t="s">
        <v>174</v>
      </c>
      <c r="C90" s="1" t="s">
        <v>175</v>
      </c>
      <c r="E90" s="12">
        <f t="shared" si="12"/>
        <v>0.8969038916896984</v>
      </c>
      <c r="F90" s="12">
        <f t="shared" si="13"/>
      </c>
      <c r="G90" s="5">
        <f t="shared" si="14"/>
        <v>244.59430919844058</v>
      </c>
      <c r="H90" s="15">
        <f t="shared" si="18"/>
        <v>111.49466618057332</v>
      </c>
      <c r="I90" s="15">
        <f t="shared" si="18"/>
        <v>1114.9466618057331</v>
      </c>
      <c r="J90" s="15">
        <f t="shared" si="18"/>
        <v>11149.466618057331</v>
      </c>
      <c r="K90" s="15">
        <f t="shared" si="16"/>
        <v>27270.960853748064</v>
      </c>
      <c r="L90" s="24">
        <f t="shared" si="17"/>
        <v>8.884601754420686</v>
      </c>
      <c r="M90" s="3">
        <v>-2.4556394496524867E-05</v>
      </c>
      <c r="N90" s="2">
        <v>245.5757055044942</v>
      </c>
    </row>
    <row r="91" spans="1:14" ht="13.5">
      <c r="A91" s="1">
        <v>20908</v>
      </c>
      <c r="B91" s="2" t="s">
        <v>176</v>
      </c>
      <c r="C91" s="1" t="s">
        <v>177</v>
      </c>
      <c r="E91" s="12">
        <f t="shared" si="12"/>
        <v>0.5065262732918339</v>
      </c>
      <c r="F91" s="12">
        <f t="shared" si="13"/>
      </c>
      <c r="G91" s="5">
        <f t="shared" si="14"/>
        <v>471.2123350247211</v>
      </c>
      <c r="H91" s="15">
        <f t="shared" si="18"/>
        <v>197.42312545826272</v>
      </c>
      <c r="I91" s="15">
        <f t="shared" si="18"/>
        <v>1974.2312545826276</v>
      </c>
      <c r="J91" s="15">
        <f t="shared" si="18"/>
        <v>19742.312545826273</v>
      </c>
      <c r="K91" s="15">
        <f t="shared" si="16"/>
        <v>93028.21193506644</v>
      </c>
      <c r="L91" s="24">
        <f t="shared" si="17"/>
        <v>5.017576864195121</v>
      </c>
      <c r="M91" s="3">
        <v>-1.3868218328694877E-05</v>
      </c>
      <c r="N91" s="2">
        <v>471.76657837022736</v>
      </c>
    </row>
    <row r="92" spans="1:14" ht="13.5">
      <c r="A92" s="1">
        <v>970796</v>
      </c>
      <c r="B92" s="2" t="s">
        <v>178</v>
      </c>
      <c r="C92" s="1" t="s">
        <v>179</v>
      </c>
      <c r="D92" s="12">
        <v>-0.13195703805157544</v>
      </c>
      <c r="E92" s="12">
        <f t="shared" si="12"/>
        <v>1.1153105655144162</v>
      </c>
      <c r="F92" s="12">
        <f t="shared" si="13"/>
        <v>1.2472676035659918</v>
      </c>
      <c r="G92" s="5">
        <f t="shared" si="14"/>
        <v>228.0215900319171</v>
      </c>
      <c r="H92" s="15">
        <f t="shared" si="18"/>
        <v>89.66112497452838</v>
      </c>
      <c r="I92" s="15">
        <f t="shared" si="18"/>
        <v>896.6112497452838</v>
      </c>
      <c r="J92" s="15">
        <f t="shared" si="18"/>
        <v>8966.112497452837</v>
      </c>
      <c r="K92" s="15">
        <f t="shared" si="16"/>
        <v>20444.672280742394</v>
      </c>
      <c r="L92" s="24">
        <f t="shared" si="17"/>
        <v>11.048107047930557</v>
      </c>
      <c r="M92" s="3">
        <v>-3.0536166122902354E-05</v>
      </c>
      <c r="N92" s="2">
        <v>229.2419679110189</v>
      </c>
    </row>
    <row r="93" spans="1:14" ht="13.5">
      <c r="A93" s="1">
        <v>20906</v>
      </c>
      <c r="B93" s="2" t="s">
        <v>180</v>
      </c>
      <c r="C93" s="1" t="s">
        <v>181</v>
      </c>
      <c r="D93" s="12">
        <v>0.9917785913114161</v>
      </c>
      <c r="E93" s="12">
        <f t="shared" si="12"/>
        <v>0.5466283757385196</v>
      </c>
      <c r="F93" s="12">
        <f t="shared" si="13"/>
        <v>-0.44515021557289647</v>
      </c>
      <c r="G93" s="5">
        <f t="shared" si="14"/>
        <v>50.17931125625183</v>
      </c>
      <c r="H93" s="15">
        <f t="shared" si="18"/>
        <v>182.9396431623138</v>
      </c>
      <c r="I93" s="15">
        <f t="shared" si="18"/>
        <v>1829.3964316231384</v>
      </c>
      <c r="J93" s="15">
        <f t="shared" si="18"/>
        <v>18293.964316231384</v>
      </c>
      <c r="K93" s="15">
        <f t="shared" si="16"/>
        <v>9179.785295349388</v>
      </c>
      <c r="L93" s="24">
        <f t="shared" si="17"/>
        <v>5.414822559140823</v>
      </c>
      <c r="M93" s="3">
        <v>-1.4966176601532398E-05</v>
      </c>
      <c r="N93" s="2">
        <v>50.777434504132074</v>
      </c>
    </row>
    <row r="94" spans="1:14" ht="13.5">
      <c r="A94" s="1">
        <v>960544</v>
      </c>
      <c r="B94" s="2" t="s">
        <v>182</v>
      </c>
      <c r="C94" s="1" t="s">
        <v>183</v>
      </c>
      <c r="D94" s="12">
        <v>-0.325048536459984</v>
      </c>
      <c r="E94" s="12">
        <f t="shared" si="12"/>
        <v>0.7163410989625759</v>
      </c>
      <c r="F94" s="12">
        <f t="shared" si="13"/>
        <v>1.04138963542256</v>
      </c>
      <c r="G94" s="5">
        <f t="shared" si="14"/>
        <v>300.8159819278422</v>
      </c>
      <c r="H94" s="15">
        <f t="shared" si="18"/>
        <v>139.59830050910472</v>
      </c>
      <c r="I94" s="15">
        <f t="shared" si="18"/>
        <v>1395.9830050910473</v>
      </c>
      <c r="J94" s="15">
        <f t="shared" si="18"/>
        <v>13959.830050910472</v>
      </c>
      <c r="K94" s="15">
        <f t="shared" si="16"/>
        <v>41993.39984310433</v>
      </c>
      <c r="L94" s="24">
        <f t="shared" si="17"/>
        <v>7.095972537945499</v>
      </c>
      <c r="M94" s="3">
        <v>-1.9612753142434846E-05</v>
      </c>
      <c r="N94" s="2">
        <v>301.5998056071796</v>
      </c>
    </row>
    <row r="95" spans="1:14" ht="13.5">
      <c r="A95" s="1">
        <v>950159</v>
      </c>
      <c r="B95" s="2" t="s">
        <v>184</v>
      </c>
      <c r="C95" s="1" t="s">
        <v>185</v>
      </c>
      <c r="D95" s="12">
        <v>-0.23684262450261268</v>
      </c>
      <c r="E95" s="12">
        <f t="shared" si="12"/>
        <v>0.33004015755694677</v>
      </c>
      <c r="F95" s="12">
        <f t="shared" si="13"/>
        <v>0.5668827820595594</v>
      </c>
      <c r="G95" s="5">
        <f t="shared" si="14"/>
        <v>132.41639113641511</v>
      </c>
      <c r="H95" s="15">
        <f t="shared" si="18"/>
        <v>302.9934318909223</v>
      </c>
      <c r="I95" s="15">
        <f t="shared" si="18"/>
        <v>3029.9343189092224</v>
      </c>
      <c r="J95" s="15">
        <f t="shared" si="18"/>
        <v>30299.34318909223</v>
      </c>
      <c r="K95" s="15">
        <f t="shared" si="16"/>
        <v>40121.29678903311</v>
      </c>
      <c r="L95" s="24">
        <f t="shared" si="17"/>
        <v>3.2693306273156395</v>
      </c>
      <c r="M95" s="3">
        <v>-9.036192599627556E-06</v>
      </c>
      <c r="N95" s="2">
        <v>132.77752257365924</v>
      </c>
    </row>
    <row r="96" spans="1:14" ht="13.5">
      <c r="A96" s="1">
        <v>20912</v>
      </c>
      <c r="B96" s="2" t="s">
        <v>186</v>
      </c>
      <c r="C96" s="1" t="s">
        <v>187</v>
      </c>
      <c r="E96" s="12">
        <f t="shared" si="12"/>
        <v>0.8825439827074653</v>
      </c>
      <c r="F96" s="12">
        <f t="shared" si="13"/>
      </c>
      <c r="G96" s="5">
        <f t="shared" si="14"/>
        <v>131.6971367740114</v>
      </c>
      <c r="H96" s="15">
        <f t="shared" si="18"/>
        <v>113.30880042173125</v>
      </c>
      <c r="I96" s="15">
        <f t="shared" si="18"/>
        <v>1133.0880042173123</v>
      </c>
      <c r="J96" s="15">
        <f t="shared" si="18"/>
        <v>11330.880042173123</v>
      </c>
      <c r="K96" s="15">
        <f t="shared" si="16"/>
        <v>14922.4445868399</v>
      </c>
      <c r="L96" s="24">
        <f t="shared" si="17"/>
        <v>8.742354548539438</v>
      </c>
      <c r="M96" s="3">
        <v>-2.4163233542303134E-05</v>
      </c>
      <c r="N96" s="2">
        <v>132.66282040252955</v>
      </c>
    </row>
    <row r="97" spans="1:14" ht="13.5">
      <c r="A97" s="1">
        <v>950166</v>
      </c>
      <c r="B97" s="2" t="s">
        <v>188</v>
      </c>
      <c r="C97" s="1" t="s">
        <v>189</v>
      </c>
      <c r="D97" s="12">
        <v>-0.04166727964941307</v>
      </c>
      <c r="E97" s="12">
        <f t="shared" si="12"/>
        <v>0.5611371585658038</v>
      </c>
      <c r="F97" s="12">
        <f t="shared" si="13"/>
        <v>0.6028044382152169</v>
      </c>
      <c r="G97" s="5">
        <f t="shared" si="14"/>
        <v>151.1224972460362</v>
      </c>
      <c r="H97" s="15">
        <f t="shared" si="18"/>
        <v>178.20954907992095</v>
      </c>
      <c r="I97" s="15">
        <f t="shared" si="18"/>
        <v>1782.0954907992095</v>
      </c>
      <c r="J97" s="15">
        <f t="shared" si="18"/>
        <v>17820.954907992094</v>
      </c>
      <c r="K97" s="15">
        <f t="shared" si="16"/>
        <v>26931.47209004771</v>
      </c>
      <c r="L97" s="24">
        <f t="shared" si="17"/>
        <v>5.5585444880522346</v>
      </c>
      <c r="M97" s="3">
        <v>-1.5363413583189355E-05</v>
      </c>
      <c r="N97" s="2">
        <v>151.73649606988837</v>
      </c>
    </row>
    <row r="98" spans="3:13" ht="13.5">
      <c r="C98" s="21" t="s">
        <v>596</v>
      </c>
      <c r="D98" s="12">
        <f>AVERAGE(D65:D97)</f>
        <v>-0.07235179070864285</v>
      </c>
      <c r="E98" s="12">
        <f>SUMIF(D65:D97,"&lt;&gt;",E65:E97)/COUNTIF(D65:D97,"&lt;&gt;")</f>
        <v>0.5561594543445756</v>
      </c>
      <c r="F98" s="12">
        <f t="shared" si="13"/>
        <v>0.6285112450532184</v>
      </c>
      <c r="G98" s="26" t="s">
        <v>1064</v>
      </c>
      <c r="H98" s="18"/>
      <c r="I98" s="18"/>
      <c r="J98" s="18"/>
      <c r="K98" s="18"/>
      <c r="L98" s="21"/>
      <c r="M98" s="26"/>
    </row>
    <row r="99" spans="2:12" ht="13.5">
      <c r="B99" s="7" t="s">
        <v>190</v>
      </c>
      <c r="E99" s="13"/>
      <c r="G99" s="4"/>
      <c r="K99" s="18"/>
      <c r="L99" s="23"/>
    </row>
    <row r="100" spans="1:14" ht="13.5">
      <c r="A100" s="1">
        <v>960550</v>
      </c>
      <c r="B100" s="2" t="s">
        <v>191</v>
      </c>
      <c r="C100" s="1" t="s">
        <v>192</v>
      </c>
      <c r="D100" s="12">
        <v>0.4943431461303674</v>
      </c>
      <c r="E100" s="12">
        <f aca="true" t="shared" si="19" ref="E100:E122">-M100*365.2425*100</f>
        <v>1.6109150881407959</v>
      </c>
      <c r="F100" s="12">
        <f aca="true" t="shared" si="20" ref="F100:F123">IF(D100="","",E100-D100)</f>
        <v>1.1165719420104285</v>
      </c>
      <c r="G100" s="5">
        <f aca="true" t="shared" si="21" ref="G100:G122">G$1*M100+N100</f>
        <v>116.49857421474192</v>
      </c>
      <c r="H100" s="15">
        <f aca="true" t="shared" si="22" ref="H100:J122">-H$1/$M100/365.2425</f>
        <v>62.07651833183394</v>
      </c>
      <c r="I100" s="15">
        <f t="shared" si="22"/>
        <v>620.7651833183394</v>
      </c>
      <c r="J100" s="15">
        <f t="shared" si="22"/>
        <v>6207.651833183394</v>
      </c>
      <c r="K100" s="15">
        <f aca="true" t="shared" si="23" ref="K100:K122">-G100/$M100/365.2425</f>
        <v>7231.825877873944</v>
      </c>
      <c r="L100" s="24">
        <f aca="true" t="shared" si="24" ref="L100:L122">-(L$1*M100+N100-G100)</f>
        <v>15.957494611106114</v>
      </c>
      <c r="M100" s="3">
        <v>-4.410535707484194E-05</v>
      </c>
      <c r="N100" s="2">
        <v>118.26124481023798</v>
      </c>
    </row>
    <row r="101" spans="1:14" ht="13.5">
      <c r="A101" s="1">
        <v>20918</v>
      </c>
      <c r="B101" s="2" t="s">
        <v>193</v>
      </c>
      <c r="C101" s="1" t="s">
        <v>194</v>
      </c>
      <c r="E101" s="12">
        <f t="shared" si="19"/>
        <v>1.0897097531319186</v>
      </c>
      <c r="F101" s="12">
        <f t="shared" si="20"/>
      </c>
      <c r="G101" s="5">
        <f t="shared" si="21"/>
        <v>90.91896912725747</v>
      </c>
      <c r="H101" s="15">
        <f t="shared" si="22"/>
        <v>91.76755527110909</v>
      </c>
      <c r="I101" s="15">
        <f t="shared" si="22"/>
        <v>917.6755527110911</v>
      </c>
      <c r="J101" s="15">
        <f t="shared" si="22"/>
        <v>9176.755527110909</v>
      </c>
      <c r="K101" s="15">
        <f t="shared" si="23"/>
        <v>8343.411524577861</v>
      </c>
      <c r="L101" s="24">
        <f t="shared" si="24"/>
        <v>10.794509059655994</v>
      </c>
      <c r="M101" s="3">
        <v>-2.983523968683597E-05</v>
      </c>
      <c r="N101" s="2">
        <v>92.11133448134187</v>
      </c>
    </row>
    <row r="102" spans="1:14" ht="13.5">
      <c r="A102" s="1">
        <v>20920</v>
      </c>
      <c r="B102" s="2" t="s">
        <v>195</v>
      </c>
      <c r="C102" s="1" t="s">
        <v>196</v>
      </c>
      <c r="E102" s="12">
        <f t="shared" si="19"/>
        <v>0.5598158796009377</v>
      </c>
      <c r="F102" s="12">
        <f t="shared" si="20"/>
      </c>
      <c r="G102" s="5">
        <f t="shared" si="21"/>
        <v>344.60681796965656</v>
      </c>
      <c r="H102" s="15">
        <f t="shared" si="22"/>
        <v>178.63015974338663</v>
      </c>
      <c r="I102" s="15">
        <f t="shared" si="22"/>
        <v>1786.3015974338664</v>
      </c>
      <c r="J102" s="15">
        <f t="shared" si="22"/>
        <v>17863.01597433866</v>
      </c>
      <c r="K102" s="15">
        <f t="shared" si="23"/>
        <v>61557.170942579905</v>
      </c>
      <c r="L102" s="24">
        <f t="shared" si="24"/>
        <v>5.54545608747992</v>
      </c>
      <c r="M102" s="3">
        <v>-1.532723819382842E-05</v>
      </c>
      <c r="N102" s="2">
        <v>345.2193710440729</v>
      </c>
    </row>
    <row r="103" spans="1:14" ht="13.5">
      <c r="A103" s="1">
        <v>950172</v>
      </c>
      <c r="B103" s="2" t="s">
        <v>197</v>
      </c>
      <c r="C103" s="1" t="s">
        <v>198</v>
      </c>
      <c r="D103" s="12">
        <v>-0.5013916166551096</v>
      </c>
      <c r="E103" s="12">
        <f t="shared" si="19"/>
        <v>0.8667457358418559</v>
      </c>
      <c r="F103" s="12">
        <f t="shared" si="20"/>
        <v>1.3681373524969653</v>
      </c>
      <c r="G103" s="5">
        <f t="shared" si="21"/>
        <v>82.54688055980643</v>
      </c>
      <c r="H103" s="15">
        <f t="shared" si="22"/>
        <v>115.37408938374718</v>
      </c>
      <c r="I103" s="15">
        <f t="shared" si="22"/>
        <v>1153.7408938374717</v>
      </c>
      <c r="J103" s="15">
        <f t="shared" si="22"/>
        <v>11537.40893837472</v>
      </c>
      <c r="K103" s="15">
        <f t="shared" si="23"/>
        <v>9523.771176056609</v>
      </c>
      <c r="L103" s="24">
        <f t="shared" si="24"/>
        <v>8.585859373170607</v>
      </c>
      <c r="M103" s="3">
        <v>-2.373069223438827E-05</v>
      </c>
      <c r="N103" s="2">
        <v>83.49527767495375</v>
      </c>
    </row>
    <row r="104" spans="1:14" ht="13.5">
      <c r="A104" s="1">
        <v>950178</v>
      </c>
      <c r="B104" s="2" t="s">
        <v>199</v>
      </c>
      <c r="C104" s="1" t="s">
        <v>200</v>
      </c>
      <c r="D104" s="12">
        <v>0.30800830394375056</v>
      </c>
      <c r="E104" s="12">
        <f t="shared" si="19"/>
        <v>0.4702905138964025</v>
      </c>
      <c r="F104" s="12">
        <f t="shared" si="20"/>
        <v>0.1622822099526519</v>
      </c>
      <c r="G104" s="5">
        <f t="shared" si="21"/>
        <v>237.71047273706574</v>
      </c>
      <c r="H104" s="15">
        <f t="shared" si="22"/>
        <v>212.63452492692298</v>
      </c>
      <c r="I104" s="15">
        <f t="shared" si="22"/>
        <v>2126.3452492692295</v>
      </c>
      <c r="J104" s="15">
        <f t="shared" si="22"/>
        <v>21263.452492692297</v>
      </c>
      <c r="K104" s="15">
        <f t="shared" si="23"/>
        <v>50545.45344060025</v>
      </c>
      <c r="L104" s="24">
        <f t="shared" si="24"/>
        <v>4.658630610889304</v>
      </c>
      <c r="M104" s="3">
        <v>-1.2876116933171864E-05</v>
      </c>
      <c r="N104" s="2">
        <v>238.22506675029996</v>
      </c>
    </row>
    <row r="105" spans="1:14" ht="13.5">
      <c r="A105" s="1">
        <v>950177</v>
      </c>
      <c r="B105" s="2" t="s">
        <v>201</v>
      </c>
      <c r="C105" s="1" t="s">
        <v>202</v>
      </c>
      <c r="D105" s="12">
        <v>0.23854849712373621</v>
      </c>
      <c r="E105" s="12">
        <f t="shared" si="19"/>
        <v>0.6184294492824409</v>
      </c>
      <c r="F105" s="12">
        <f t="shared" si="20"/>
        <v>0.3798809521587047</v>
      </c>
      <c r="G105" s="5">
        <f t="shared" si="21"/>
        <v>82.74350558751037</v>
      </c>
      <c r="H105" s="15">
        <f t="shared" si="22"/>
        <v>161.69993216854283</v>
      </c>
      <c r="I105" s="15">
        <f t="shared" si="22"/>
        <v>1616.9993216854284</v>
      </c>
      <c r="J105" s="15">
        <f t="shared" si="22"/>
        <v>16169.993216854284</v>
      </c>
      <c r="K105" s="15">
        <f t="shared" si="23"/>
        <v>13379.61924088787</v>
      </c>
      <c r="L105" s="24">
        <f t="shared" si="24"/>
        <v>6.126073730964606</v>
      </c>
      <c r="M105" s="3">
        <v>-1.693202322518439E-05</v>
      </c>
      <c r="N105" s="2">
        <v>83.42019389570487</v>
      </c>
    </row>
    <row r="106" spans="1:14" ht="13.5">
      <c r="A106" s="1">
        <v>20914</v>
      </c>
      <c r="B106" s="2" t="s">
        <v>203</v>
      </c>
      <c r="C106" s="1" t="s">
        <v>204</v>
      </c>
      <c r="E106" s="12">
        <f t="shared" si="19"/>
        <v>1.2199230095414229</v>
      </c>
      <c r="F106" s="12">
        <f t="shared" si="20"/>
      </c>
      <c r="G106" s="5">
        <f t="shared" si="21"/>
        <v>58.299096192915684</v>
      </c>
      <c r="H106" s="15">
        <f t="shared" si="22"/>
        <v>81.97238614065543</v>
      </c>
      <c r="I106" s="15">
        <f t="shared" si="22"/>
        <v>819.7238614065543</v>
      </c>
      <c r="J106" s="15">
        <f t="shared" si="22"/>
        <v>8197.238614065544</v>
      </c>
      <c r="K106" s="15">
        <f t="shared" si="23"/>
        <v>4778.9160247769</v>
      </c>
      <c r="L106" s="24">
        <f t="shared" si="24"/>
        <v>12.084382965950695</v>
      </c>
      <c r="M106" s="3">
        <v>-3.34003575580997E-05</v>
      </c>
      <c r="N106" s="2">
        <v>59.63394148272514</v>
      </c>
    </row>
    <row r="107" spans="1:14" ht="13.5">
      <c r="A107" s="1">
        <v>950173</v>
      </c>
      <c r="B107" s="2" t="s">
        <v>205</v>
      </c>
      <c r="C107" s="1" t="s">
        <v>206</v>
      </c>
      <c r="D107" s="12">
        <v>0.23275078723119721</v>
      </c>
      <c r="E107" s="12">
        <f t="shared" si="19"/>
        <v>0.6178421446318555</v>
      </c>
      <c r="F107" s="12">
        <f t="shared" si="20"/>
        <v>0.38509135740065825</v>
      </c>
      <c r="G107" s="5">
        <f t="shared" si="21"/>
        <v>82.74367371361255</v>
      </c>
      <c r="H107" s="15">
        <f t="shared" si="22"/>
        <v>161.85363991248204</v>
      </c>
      <c r="I107" s="15">
        <f t="shared" si="22"/>
        <v>1618.5363991248205</v>
      </c>
      <c r="J107" s="15">
        <f t="shared" si="22"/>
        <v>16185.363991248207</v>
      </c>
      <c r="K107" s="15">
        <f t="shared" si="23"/>
        <v>13392.364770278953</v>
      </c>
      <c r="L107" s="24">
        <f t="shared" si="24"/>
        <v>6.120255975040791</v>
      </c>
      <c r="M107" s="3">
        <v>-1.6915943370003642E-05</v>
      </c>
      <c r="N107" s="2">
        <v>83.41971939039475</v>
      </c>
    </row>
    <row r="108" spans="1:14" ht="13.5">
      <c r="A108" s="1">
        <v>20913</v>
      </c>
      <c r="B108" s="2" t="s">
        <v>207</v>
      </c>
      <c r="C108" s="1" t="s">
        <v>208</v>
      </c>
      <c r="E108" s="14">
        <f t="shared" si="19"/>
        <v>-43.679246423267955</v>
      </c>
      <c r="F108" s="12">
        <f t="shared" si="20"/>
      </c>
      <c r="G108" s="5">
        <f t="shared" si="21"/>
        <v>691.0589030141454</v>
      </c>
      <c r="H108" s="15">
        <f t="shared" si="22"/>
        <v>-2.2894167868869175</v>
      </c>
      <c r="I108" s="15">
        <f t="shared" si="22"/>
        <v>-22.89416786886917</v>
      </c>
      <c r="J108" s="15">
        <f t="shared" si="22"/>
        <v>-228.94167868869175</v>
      </c>
      <c r="K108" s="15">
        <f t="shared" si="23"/>
        <v>-1582.1218532882424</v>
      </c>
      <c r="L108" s="24">
        <f t="shared" si="24"/>
        <v>-432.680371887829</v>
      </c>
      <c r="M108" s="3">
        <v>0.0011958971484224304</v>
      </c>
      <c r="N108" s="2">
        <v>643.264873477443</v>
      </c>
    </row>
    <row r="109" spans="1:14" ht="13.5">
      <c r="A109" s="1">
        <v>20915</v>
      </c>
      <c r="B109" s="2" t="s">
        <v>210</v>
      </c>
      <c r="C109" s="1" t="s">
        <v>209</v>
      </c>
      <c r="E109" s="12">
        <f t="shared" si="19"/>
        <v>0.9928927134762547</v>
      </c>
      <c r="F109" s="12">
        <f t="shared" si="20"/>
      </c>
      <c r="G109" s="5">
        <f t="shared" si="21"/>
        <v>105.3316760823462</v>
      </c>
      <c r="H109" s="15">
        <f t="shared" si="22"/>
        <v>100.71581616294289</v>
      </c>
      <c r="I109" s="15">
        <f t="shared" si="22"/>
        <v>1007.158161629429</v>
      </c>
      <c r="J109" s="15">
        <f t="shared" si="22"/>
        <v>10071.581616294288</v>
      </c>
      <c r="K109" s="15">
        <f t="shared" si="23"/>
        <v>10608.565724444228</v>
      </c>
      <c r="L109" s="24">
        <f t="shared" si="24"/>
        <v>9.83545330312225</v>
      </c>
      <c r="M109" s="3">
        <v>-2.7184479174144705E-05</v>
      </c>
      <c r="N109" s="2">
        <v>106.4181037925409</v>
      </c>
    </row>
    <row r="110" spans="1:14" ht="13.5">
      <c r="A110" s="1">
        <v>950175</v>
      </c>
      <c r="B110" s="2" t="s">
        <v>211</v>
      </c>
      <c r="C110" s="1" t="s">
        <v>212</v>
      </c>
      <c r="D110" s="12">
        <v>-0.23526294325881345</v>
      </c>
      <c r="E110" s="12">
        <f t="shared" si="19"/>
        <v>0.9852379484200492</v>
      </c>
      <c r="F110" s="12">
        <f t="shared" si="20"/>
        <v>1.2205008916788627</v>
      </c>
      <c r="G110" s="5">
        <f t="shared" si="21"/>
        <v>83.89344757535966</v>
      </c>
      <c r="H110" s="15">
        <f t="shared" si="22"/>
        <v>101.49832348658754</v>
      </c>
      <c r="I110" s="15">
        <f t="shared" si="22"/>
        <v>1014.9832348658754</v>
      </c>
      <c r="J110" s="15">
        <f t="shared" si="22"/>
        <v>10149.832348658754</v>
      </c>
      <c r="K110" s="15">
        <f t="shared" si="23"/>
        <v>8515.044280408929</v>
      </c>
      <c r="L110" s="24">
        <f t="shared" si="24"/>
        <v>9.75962629458968</v>
      </c>
      <c r="M110" s="3">
        <v>-2.6974898825302343E-05</v>
      </c>
      <c r="N110" s="2">
        <v>84.97149940691287</v>
      </c>
    </row>
    <row r="111" spans="1:14" ht="13.5">
      <c r="A111" s="1">
        <v>950180</v>
      </c>
      <c r="B111" s="2" t="s">
        <v>213</v>
      </c>
      <c r="C111" s="1" t="s">
        <v>214</v>
      </c>
      <c r="D111" s="12">
        <v>0.1122603145910848</v>
      </c>
      <c r="E111" s="12">
        <f t="shared" si="19"/>
        <v>0.2086891196613135</v>
      </c>
      <c r="F111" s="12">
        <f t="shared" si="20"/>
        <v>0.0964288050702287</v>
      </c>
      <c r="G111" s="5">
        <f t="shared" si="21"/>
        <v>391.15222143484107</v>
      </c>
      <c r="H111" s="15">
        <f t="shared" si="22"/>
        <v>479.1816658304581</v>
      </c>
      <c r="I111" s="15">
        <f t="shared" si="22"/>
        <v>4791.81665830458</v>
      </c>
      <c r="J111" s="15">
        <f t="shared" si="22"/>
        <v>47918.1665830458</v>
      </c>
      <c r="K111" s="15">
        <f t="shared" si="23"/>
        <v>187432.97306043134</v>
      </c>
      <c r="L111" s="24">
        <f t="shared" si="24"/>
        <v>2.067244590920893</v>
      </c>
      <c r="M111" s="3">
        <v>-5.713714030029734E-06</v>
      </c>
      <c r="N111" s="2">
        <v>391.3805700160512</v>
      </c>
    </row>
    <row r="112" spans="1:14" ht="13.5">
      <c r="A112" s="1">
        <v>940036</v>
      </c>
      <c r="B112" s="2" t="s">
        <v>215</v>
      </c>
      <c r="C112" s="1" t="s">
        <v>216</v>
      </c>
      <c r="D112" s="12">
        <v>0.3386784582657052</v>
      </c>
      <c r="E112" s="12">
        <f t="shared" si="19"/>
        <v>1.2545000876320975</v>
      </c>
      <c r="F112" s="12">
        <f t="shared" si="20"/>
        <v>0.9158216293663923</v>
      </c>
      <c r="G112" s="5">
        <f t="shared" si="21"/>
        <v>78.5335584790906</v>
      </c>
      <c r="H112" s="15">
        <f t="shared" si="22"/>
        <v>79.71302751261874</v>
      </c>
      <c r="I112" s="15">
        <f t="shared" si="22"/>
        <v>797.1302751261874</v>
      </c>
      <c r="J112" s="15">
        <f t="shared" si="22"/>
        <v>7971.302751261875</v>
      </c>
      <c r="K112" s="15">
        <f t="shared" si="23"/>
        <v>6260.147707707602</v>
      </c>
      <c r="L112" s="24">
        <f t="shared" si="24"/>
        <v>12.426898559330951</v>
      </c>
      <c r="M112" s="3">
        <v>-3.434704580195616E-05</v>
      </c>
      <c r="N112" s="2">
        <v>79.90623816456578</v>
      </c>
    </row>
    <row r="113" spans="1:14" ht="13.5">
      <c r="A113" s="1">
        <v>20917</v>
      </c>
      <c r="B113" s="2" t="s">
        <v>217</v>
      </c>
      <c r="C113" s="1" t="s">
        <v>218</v>
      </c>
      <c r="E113" s="12">
        <f t="shared" si="19"/>
        <v>0.5590473113613773</v>
      </c>
      <c r="F113" s="12">
        <f t="shared" si="20"/>
      </c>
      <c r="G113" s="5">
        <f t="shared" si="21"/>
        <v>224.43221161989484</v>
      </c>
      <c r="H113" s="15">
        <f t="shared" si="22"/>
        <v>178.87573729043189</v>
      </c>
      <c r="I113" s="15">
        <f t="shared" si="22"/>
        <v>1788.7573729043186</v>
      </c>
      <c r="J113" s="15">
        <f t="shared" si="22"/>
        <v>17887.573729043186</v>
      </c>
      <c r="K113" s="15">
        <f t="shared" si="23"/>
        <v>40145.47732523092</v>
      </c>
      <c r="L113" s="24">
        <f t="shared" si="24"/>
        <v>5.537842760352163</v>
      </c>
      <c r="M113" s="3">
        <v>-1.530619551014401E-05</v>
      </c>
      <c r="N113" s="2">
        <v>225.04392372345774</v>
      </c>
    </row>
    <row r="114" spans="1:14" ht="13.5">
      <c r="A114" s="1">
        <v>960548</v>
      </c>
      <c r="B114" s="2" t="s">
        <v>219</v>
      </c>
      <c r="C114" s="1" t="s">
        <v>220</v>
      </c>
      <c r="D114" s="12">
        <v>0.23275078723119721</v>
      </c>
      <c r="E114" s="12">
        <f t="shared" si="19"/>
        <v>0.6178421446318555</v>
      </c>
      <c r="F114" s="12">
        <f t="shared" si="20"/>
        <v>0.38509135740065825</v>
      </c>
      <c r="G114" s="5">
        <f t="shared" si="21"/>
        <v>82.74367371361255</v>
      </c>
      <c r="H114" s="15">
        <f t="shared" si="22"/>
        <v>161.85363991248204</v>
      </c>
      <c r="I114" s="15">
        <f t="shared" si="22"/>
        <v>1618.5363991248205</v>
      </c>
      <c r="J114" s="15">
        <f t="shared" si="22"/>
        <v>16185.363991248207</v>
      </c>
      <c r="K114" s="15">
        <f t="shared" si="23"/>
        <v>13392.364770278953</v>
      </c>
      <c r="L114" s="24">
        <f t="shared" si="24"/>
        <v>6.120255975040791</v>
      </c>
      <c r="M114" s="3">
        <v>-1.6915943370003642E-05</v>
      </c>
      <c r="N114" s="2">
        <v>83.41971939039475</v>
      </c>
    </row>
    <row r="115" spans="1:14" ht="13.5">
      <c r="A115" s="1">
        <v>20916</v>
      </c>
      <c r="B115" s="2" t="s">
        <v>221</v>
      </c>
      <c r="C115" s="1" t="s">
        <v>222</v>
      </c>
      <c r="E115" s="12">
        <f t="shared" si="19"/>
        <v>1.2011100134420574</v>
      </c>
      <c r="F115" s="12">
        <f t="shared" si="20"/>
      </c>
      <c r="G115" s="5">
        <f t="shared" si="21"/>
        <v>50.96759686847255</v>
      </c>
      <c r="H115" s="15">
        <f t="shared" si="22"/>
        <v>83.25632030443819</v>
      </c>
      <c r="I115" s="15">
        <f t="shared" si="22"/>
        <v>832.5632030443819</v>
      </c>
      <c r="J115" s="15">
        <f t="shared" si="22"/>
        <v>8325.63203044382</v>
      </c>
      <c r="K115" s="15">
        <f t="shared" si="23"/>
        <v>4243.374570029032</v>
      </c>
      <c r="L115" s="24">
        <f t="shared" si="24"/>
        <v>11.89802411557774</v>
      </c>
      <c r="M115" s="3">
        <v>-3.28852752196707E-05</v>
      </c>
      <c r="N115" s="2">
        <v>52.281856892626685</v>
      </c>
    </row>
    <row r="116" spans="1:14" ht="13.5">
      <c r="A116" s="1">
        <v>970797</v>
      </c>
      <c r="B116" s="2" t="s">
        <v>223</v>
      </c>
      <c r="C116" s="1" t="s">
        <v>224</v>
      </c>
      <c r="D116" s="12">
        <v>0.11710353664672571</v>
      </c>
      <c r="E116" s="12">
        <f t="shared" si="19"/>
        <v>0.4119348339034197</v>
      </c>
      <c r="F116" s="12">
        <f t="shared" si="20"/>
        <v>0.294831297256694</v>
      </c>
      <c r="G116" s="5">
        <f t="shared" si="21"/>
        <v>105.92065301412288</v>
      </c>
      <c r="H116" s="15">
        <f t="shared" si="22"/>
        <v>242.75684348521384</v>
      </c>
      <c r="I116" s="15">
        <f t="shared" si="22"/>
        <v>2427.568434852138</v>
      </c>
      <c r="J116" s="15">
        <f t="shared" si="22"/>
        <v>24275.684348521383</v>
      </c>
      <c r="K116" s="15">
        <f t="shared" si="23"/>
        <v>25712.963385601066</v>
      </c>
      <c r="L116" s="24">
        <f t="shared" si="24"/>
        <v>4.080567585798278</v>
      </c>
      <c r="M116" s="3">
        <v>-1.1278392681668198E-05</v>
      </c>
      <c r="N116" s="2">
        <v>106.37139397764575</v>
      </c>
    </row>
    <row r="117" spans="1:14" ht="13.5">
      <c r="A117" s="1">
        <v>20919</v>
      </c>
      <c r="B117" s="2" t="s">
        <v>225</v>
      </c>
      <c r="C117" s="1" t="s">
        <v>226</v>
      </c>
      <c r="E117" s="12">
        <f t="shared" si="19"/>
        <v>0.7635625859484801</v>
      </c>
      <c r="F117" s="12">
        <f t="shared" si="20"/>
      </c>
      <c r="G117" s="5">
        <f t="shared" si="21"/>
        <v>48.47121474530712</v>
      </c>
      <c r="H117" s="15">
        <f t="shared" si="22"/>
        <v>130.96503396087994</v>
      </c>
      <c r="I117" s="15">
        <f t="shared" si="22"/>
        <v>1309.6503396087994</v>
      </c>
      <c r="J117" s="15">
        <f t="shared" si="22"/>
        <v>13096.503396087994</v>
      </c>
      <c r="K117" s="15">
        <f t="shared" si="23"/>
        <v>6348.034285244252</v>
      </c>
      <c r="L117" s="24">
        <f t="shared" si="24"/>
        <v>7.563741838545731</v>
      </c>
      <c r="M117" s="3">
        <v>-2.0905633543426082E-05</v>
      </c>
      <c r="N117" s="2">
        <v>49.306708389870145</v>
      </c>
    </row>
    <row r="118" spans="1:14" ht="13.5">
      <c r="A118" s="1">
        <v>950174</v>
      </c>
      <c r="B118" s="2" t="s">
        <v>227</v>
      </c>
      <c r="C118" s="1" t="s">
        <v>228</v>
      </c>
      <c r="D118" s="12">
        <v>-0.41833148663201863</v>
      </c>
      <c r="E118" s="12">
        <f t="shared" si="19"/>
        <v>1.8558508687637003</v>
      </c>
      <c r="F118" s="12">
        <f t="shared" si="20"/>
        <v>2.274182355395719</v>
      </c>
      <c r="G118" s="5">
        <f t="shared" si="21"/>
        <v>343.3714883314783</v>
      </c>
      <c r="H118" s="15">
        <f t="shared" si="22"/>
        <v>53.88363994280226</v>
      </c>
      <c r="I118" s="15">
        <f t="shared" si="22"/>
        <v>538.8363994280226</v>
      </c>
      <c r="J118" s="15">
        <f t="shared" si="22"/>
        <v>5388.3639942802265</v>
      </c>
      <c r="K118" s="15">
        <f t="shared" si="23"/>
        <v>18502.105643877505</v>
      </c>
      <c r="L118" s="24">
        <f t="shared" si="24"/>
        <v>18.38379344468899</v>
      </c>
      <c r="M118" s="3">
        <v>-5.0811470975138445E-05</v>
      </c>
      <c r="N118" s="2">
        <v>345.40216876899973</v>
      </c>
    </row>
    <row r="119" spans="1:14" ht="13.5">
      <c r="A119" s="1">
        <v>960549</v>
      </c>
      <c r="B119" s="2" t="s">
        <v>229</v>
      </c>
      <c r="C119" s="1" t="s">
        <v>230</v>
      </c>
      <c r="D119" s="12">
        <v>-0.6172378974598212</v>
      </c>
      <c r="E119" s="12">
        <f t="shared" si="19"/>
        <v>1.0376984515601926</v>
      </c>
      <c r="F119" s="12">
        <f t="shared" si="20"/>
        <v>1.6549363490200137</v>
      </c>
      <c r="G119" s="5">
        <f t="shared" si="21"/>
        <v>49.07456212666418</v>
      </c>
      <c r="H119" s="15">
        <f t="shared" si="22"/>
        <v>96.36710920176161</v>
      </c>
      <c r="I119" s="15">
        <f t="shared" si="22"/>
        <v>963.6710920176159</v>
      </c>
      <c r="J119" s="15">
        <f t="shared" si="22"/>
        <v>9636.71092017616</v>
      </c>
      <c r="K119" s="15">
        <f t="shared" si="23"/>
        <v>4729.173687488881</v>
      </c>
      <c r="L119" s="24">
        <f t="shared" si="24"/>
        <v>10.279292540388475</v>
      </c>
      <c r="M119" s="3">
        <v>-2.841121861667776E-05</v>
      </c>
      <c r="N119" s="2">
        <v>50.21001647867971</v>
      </c>
    </row>
    <row r="120" spans="1:14" ht="13.5">
      <c r="A120" s="1">
        <v>950176</v>
      </c>
      <c r="B120" s="2" t="s">
        <v>231</v>
      </c>
      <c r="C120" s="1" t="s">
        <v>232</v>
      </c>
      <c r="D120" s="12">
        <v>0.045643679047669104</v>
      </c>
      <c r="E120" s="12">
        <f t="shared" si="19"/>
        <v>1.0026280465693864</v>
      </c>
      <c r="F120" s="12">
        <f t="shared" si="20"/>
        <v>0.9569843675217173</v>
      </c>
      <c r="G120" s="5">
        <f t="shared" si="21"/>
        <v>65.33387539635761</v>
      </c>
      <c r="H120" s="15">
        <f t="shared" si="22"/>
        <v>99.7378841956019</v>
      </c>
      <c r="I120" s="15">
        <f t="shared" si="22"/>
        <v>997.378841956019</v>
      </c>
      <c r="J120" s="15">
        <f t="shared" si="22"/>
        <v>9973.78841956019</v>
      </c>
      <c r="K120" s="15">
        <f t="shared" si="23"/>
        <v>6516.262498331799</v>
      </c>
      <c r="L120" s="24">
        <f t="shared" si="24"/>
        <v>9.931890121247939</v>
      </c>
      <c r="M120" s="3">
        <v>-2.7451023541055226E-05</v>
      </c>
      <c r="N120" s="2">
        <v>66.43095555217589</v>
      </c>
    </row>
    <row r="121" spans="1:14" ht="13.5">
      <c r="A121" s="1">
        <v>940037</v>
      </c>
      <c r="B121" s="2" t="s">
        <v>234</v>
      </c>
      <c r="C121" s="1" t="s">
        <v>233</v>
      </c>
      <c r="D121" s="12">
        <v>0.3535387606780091</v>
      </c>
      <c r="E121" s="12">
        <f t="shared" si="19"/>
        <v>0.838443563562302</v>
      </c>
      <c r="F121" s="12">
        <f t="shared" si="20"/>
        <v>0.4849048028842929</v>
      </c>
      <c r="G121" s="5">
        <f t="shared" si="21"/>
        <v>73.47784759658363</v>
      </c>
      <c r="H121" s="15">
        <f t="shared" si="22"/>
        <v>119.26861192079427</v>
      </c>
      <c r="I121" s="15">
        <f t="shared" si="22"/>
        <v>1192.6861192079427</v>
      </c>
      <c r="J121" s="15">
        <f t="shared" si="22"/>
        <v>11926.861192079426</v>
      </c>
      <c r="K121" s="15">
        <f t="shared" si="23"/>
        <v>8763.600889772199</v>
      </c>
      <c r="L121" s="24">
        <f t="shared" si="24"/>
        <v>8.305502099867766</v>
      </c>
      <c r="M121" s="3">
        <v>-2.2955805076416407E-05</v>
      </c>
      <c r="N121" s="2">
        <v>74.39527634646261</v>
      </c>
    </row>
    <row r="122" spans="1:14" ht="13.5">
      <c r="A122" s="1">
        <v>950179</v>
      </c>
      <c r="B122" s="2" t="s">
        <v>235</v>
      </c>
      <c r="C122" s="1" t="s">
        <v>236</v>
      </c>
      <c r="D122" s="12">
        <v>0.7416785706100316</v>
      </c>
      <c r="E122" s="12">
        <f t="shared" si="19"/>
        <v>0.7252121411938633</v>
      </c>
      <c r="F122" s="12">
        <f t="shared" si="20"/>
        <v>-0.01646642941616827</v>
      </c>
      <c r="G122" s="5">
        <f t="shared" si="21"/>
        <v>80.30058904497537</v>
      </c>
      <c r="H122" s="15">
        <f t="shared" si="22"/>
        <v>137.8906864898557</v>
      </c>
      <c r="I122" s="15">
        <f t="shared" si="22"/>
        <v>1378.9068648985572</v>
      </c>
      <c r="J122" s="15">
        <f t="shared" si="22"/>
        <v>13789.068648985573</v>
      </c>
      <c r="K122" s="15">
        <f t="shared" si="23"/>
        <v>11072.703348951442</v>
      </c>
      <c r="L122" s="24">
        <f t="shared" si="24"/>
        <v>7.183847814328956</v>
      </c>
      <c r="M122" s="3">
        <v>-1.9855634029278175E-05</v>
      </c>
      <c r="N122" s="2">
        <v>81.09411945895548</v>
      </c>
    </row>
    <row r="123" spans="3:13" ht="13.5">
      <c r="C123" s="21" t="s">
        <v>596</v>
      </c>
      <c r="D123" s="12">
        <f>AVERAGE(D100:D122)</f>
        <v>0.0962053931662474</v>
      </c>
      <c r="E123" s="12">
        <f>SUMIF(D100:D122,"&lt;&gt;",E100:E122)/COUNTIF(D100:D122,"&lt;&gt;")</f>
        <v>0.8748173425127687</v>
      </c>
      <c r="F123" s="12">
        <f t="shared" si="20"/>
        <v>0.7786119493465212</v>
      </c>
      <c r="G123" s="26" t="s">
        <v>1064</v>
      </c>
      <c r="H123" s="18"/>
      <c r="I123" s="18"/>
      <c r="J123" s="18"/>
      <c r="K123" s="18"/>
      <c r="L123" s="21"/>
      <c r="M123" s="26"/>
    </row>
    <row r="124" spans="2:12" ht="13.5">
      <c r="B124" s="7" t="s">
        <v>237</v>
      </c>
      <c r="E124" s="13"/>
      <c r="G124" s="4"/>
      <c r="K124" s="18"/>
      <c r="L124" s="23"/>
    </row>
    <row r="125" spans="1:14" ht="13.5">
      <c r="A125" s="1">
        <v>20931</v>
      </c>
      <c r="B125" s="2" t="s">
        <v>238</v>
      </c>
      <c r="C125" s="1" t="s">
        <v>239</v>
      </c>
      <c r="E125" s="12">
        <f aca="true" t="shared" si="25" ref="E125:E146">-M125*365.2425*100</f>
        <v>0.1927444438372389</v>
      </c>
      <c r="F125" s="12">
        <f aca="true" t="shared" si="26" ref="F125:F147">IF(D125="","",E125-D125)</f>
      </c>
      <c r="G125" s="5">
        <f aca="true" t="shared" si="27" ref="G125:G146">G$1*M125+N125</f>
        <v>236.16901610443216</v>
      </c>
      <c r="H125" s="15">
        <f aca="true" t="shared" si="28" ref="H125:J146">-H$1/$M125/365.2425</f>
        <v>518.8216999108104</v>
      </c>
      <c r="I125" s="15">
        <f t="shared" si="28"/>
        <v>5188.216999108103</v>
      </c>
      <c r="J125" s="15">
        <f t="shared" si="28"/>
        <v>51882.16999108103</v>
      </c>
      <c r="K125" s="15">
        <f aca="true" t="shared" si="29" ref="K125:K146">-G125/$M125/365.2425</f>
        <v>122529.61040156502</v>
      </c>
      <c r="L125" s="24">
        <f aca="true" t="shared" si="30" ref="L125:L146">-(L$1*M125+N125-G125)</f>
        <v>1.90929891121894</v>
      </c>
      <c r="M125" s="3">
        <v>-5.277163633400793E-06</v>
      </c>
      <c r="N125" s="2">
        <v>236.37991794904102</v>
      </c>
    </row>
    <row r="126" spans="1:14" ht="13.5">
      <c r="A126" s="1">
        <v>20934</v>
      </c>
      <c r="B126" s="2" t="s">
        <v>240</v>
      </c>
      <c r="C126" s="1" t="s">
        <v>241</v>
      </c>
      <c r="E126" s="12">
        <f t="shared" si="25"/>
        <v>0.3370841601097597</v>
      </c>
      <c r="F126" s="12">
        <f t="shared" si="26"/>
      </c>
      <c r="G126" s="5">
        <f t="shared" si="27"/>
        <v>930.6022636996332</v>
      </c>
      <c r="H126" s="15">
        <f t="shared" si="28"/>
        <v>296.6618187204005</v>
      </c>
      <c r="I126" s="15">
        <f t="shared" si="28"/>
        <v>2966.618187204005</v>
      </c>
      <c r="J126" s="15">
        <f t="shared" si="28"/>
        <v>29666.18187204005</v>
      </c>
      <c r="K126" s="15">
        <f t="shared" si="29"/>
        <v>276074.16005445493</v>
      </c>
      <c r="L126" s="24">
        <f t="shared" si="30"/>
        <v>3.339107509787368</v>
      </c>
      <c r="M126" s="3">
        <v>-9.229050839093471E-06</v>
      </c>
      <c r="N126" s="2">
        <v>930.9711027164176</v>
      </c>
    </row>
    <row r="127" spans="1:14" ht="13.5">
      <c r="A127" s="1">
        <v>950197</v>
      </c>
      <c r="B127" s="2" t="s">
        <v>242</v>
      </c>
      <c r="C127" s="1" t="s">
        <v>243</v>
      </c>
      <c r="D127" s="12">
        <v>0.013842071926333728</v>
      </c>
      <c r="E127" s="12">
        <f t="shared" si="25"/>
        <v>-0.08821692850989486</v>
      </c>
      <c r="F127" s="12">
        <f t="shared" si="26"/>
        <v>-0.10205900043622859</v>
      </c>
      <c r="G127" s="5">
        <f t="shared" si="27"/>
        <v>229.84122377230327</v>
      </c>
      <c r="H127" s="15">
        <f t="shared" si="28"/>
        <v>-1133.5692784722548</v>
      </c>
      <c r="I127" s="15">
        <f t="shared" si="28"/>
        <v>-11335.692784722549</v>
      </c>
      <c r="J127" s="15">
        <f t="shared" si="28"/>
        <v>-113356.92784722548</v>
      </c>
      <c r="K127" s="15">
        <f t="shared" si="29"/>
        <v>-260540.95019474986</v>
      </c>
      <c r="L127" s="24">
        <f t="shared" si="30"/>
        <v>-0.8738642847585822</v>
      </c>
      <c r="M127" s="3">
        <v>2.415297467022454E-06</v>
      </c>
      <c r="N127" s="2">
        <v>229.7446964090337</v>
      </c>
    </row>
    <row r="128" spans="1:14" ht="13.5">
      <c r="A128" s="1">
        <v>940033</v>
      </c>
      <c r="B128" s="2" t="s">
        <v>244</v>
      </c>
      <c r="C128" s="1" t="s">
        <v>245</v>
      </c>
      <c r="D128" s="12">
        <v>-0.2785941483083735</v>
      </c>
      <c r="E128" s="12">
        <f t="shared" si="25"/>
        <v>0.03566501996399286</v>
      </c>
      <c r="F128" s="12">
        <f t="shared" si="26"/>
        <v>0.31425916827236633</v>
      </c>
      <c r="G128" s="5">
        <f t="shared" si="27"/>
        <v>181.4271346004743</v>
      </c>
      <c r="H128" s="15">
        <f t="shared" si="28"/>
        <v>2803.867770183762</v>
      </c>
      <c r="I128" s="15">
        <f t="shared" si="28"/>
        <v>28038.67770183762</v>
      </c>
      <c r="J128" s="15">
        <f t="shared" si="28"/>
        <v>280386.77701837616</v>
      </c>
      <c r="K128" s="15">
        <f t="shared" si="29"/>
        <v>508697.69534306106</v>
      </c>
      <c r="L128" s="24">
        <f t="shared" si="30"/>
        <v>0.35329259007514224</v>
      </c>
      <c r="M128" s="3">
        <v>-9.764750806380105E-07</v>
      </c>
      <c r="N128" s="2">
        <v>181.466159427072</v>
      </c>
    </row>
    <row r="129" spans="1:14" ht="13.5">
      <c r="A129" s="1">
        <v>970803</v>
      </c>
      <c r="B129" s="2" t="s">
        <v>246</v>
      </c>
      <c r="C129" s="1" t="s">
        <v>247</v>
      </c>
      <c r="D129" s="12">
        <v>0.01494024380214462</v>
      </c>
      <c r="E129" s="12">
        <f t="shared" si="25"/>
        <v>-0.06192935662256712</v>
      </c>
      <c r="F129" s="12">
        <f t="shared" si="26"/>
        <v>-0.07686960042471175</v>
      </c>
      <c r="G129" s="5">
        <f t="shared" si="27"/>
        <v>405.8527294759587</v>
      </c>
      <c r="H129" s="15">
        <f t="shared" si="28"/>
        <v>-1614.7430791095915</v>
      </c>
      <c r="I129" s="15">
        <f t="shared" si="28"/>
        <v>-16147.430791095914</v>
      </c>
      <c r="J129" s="15">
        <f t="shared" si="28"/>
        <v>-161474.30791095912</v>
      </c>
      <c r="K129" s="15">
        <f t="shared" si="29"/>
        <v>-655347.8860590416</v>
      </c>
      <c r="L129" s="24">
        <f t="shared" si="30"/>
        <v>-0.613463354989392</v>
      </c>
      <c r="M129" s="3">
        <v>1.6955681943521666E-06</v>
      </c>
      <c r="N129" s="2">
        <v>405.78496609307143</v>
      </c>
    </row>
    <row r="130" spans="1:14" ht="13.5">
      <c r="A130" s="1">
        <v>940032</v>
      </c>
      <c r="B130" s="2" t="s">
        <v>248</v>
      </c>
      <c r="C130" s="1" t="s">
        <v>249</v>
      </c>
      <c r="D130" s="12">
        <v>-0.24284731583718305</v>
      </c>
      <c r="E130" s="12">
        <f t="shared" si="25"/>
        <v>0.16210732159475105</v>
      </c>
      <c r="F130" s="12">
        <f t="shared" si="26"/>
        <v>0.4049546374319341</v>
      </c>
      <c r="G130" s="5">
        <f t="shared" si="27"/>
        <v>51.266231995190644</v>
      </c>
      <c r="H130" s="15">
        <f t="shared" si="28"/>
        <v>616.8752837085796</v>
      </c>
      <c r="I130" s="15">
        <f t="shared" si="28"/>
        <v>6168.752837085794</v>
      </c>
      <c r="J130" s="15">
        <f t="shared" si="28"/>
        <v>61687.52837085795</v>
      </c>
      <c r="K130" s="15">
        <f t="shared" si="29"/>
        <v>31624.871406703085</v>
      </c>
      <c r="L130" s="24">
        <f t="shared" si="30"/>
        <v>1.605811957323347</v>
      </c>
      <c r="M130" s="3">
        <v>-4.438347716784083E-06</v>
      </c>
      <c r="N130" s="2">
        <v>51.44361056169192</v>
      </c>
    </row>
    <row r="131" spans="1:14" ht="13.5">
      <c r="A131" s="1">
        <v>960557</v>
      </c>
      <c r="B131" s="2" t="s">
        <v>250</v>
      </c>
      <c r="C131" s="1" t="s">
        <v>251</v>
      </c>
      <c r="D131" s="12">
        <v>-0.10266228827614629</v>
      </c>
      <c r="E131" s="12">
        <f t="shared" si="25"/>
        <v>0.07608159722443054</v>
      </c>
      <c r="F131" s="12">
        <f t="shared" si="26"/>
        <v>0.17874388550057685</v>
      </c>
      <c r="G131" s="5">
        <f t="shared" si="27"/>
        <v>225.17192195421083</v>
      </c>
      <c r="H131" s="15">
        <f t="shared" si="28"/>
        <v>1314.3782944647357</v>
      </c>
      <c r="I131" s="15">
        <f t="shared" si="28"/>
        <v>13143.782944647357</v>
      </c>
      <c r="J131" s="15">
        <f t="shared" si="28"/>
        <v>131437.82944647357</v>
      </c>
      <c r="K131" s="15">
        <f t="shared" si="29"/>
        <v>295961.08673952223</v>
      </c>
      <c r="L131" s="24">
        <f t="shared" si="30"/>
        <v>0.753653427577234</v>
      </c>
      <c r="M131" s="3">
        <v>-2.083043381436458E-06</v>
      </c>
      <c r="N131" s="2">
        <v>225.25517078294993</v>
      </c>
    </row>
    <row r="132" spans="1:14" ht="13.5">
      <c r="A132" s="1">
        <v>20930</v>
      </c>
      <c r="B132" s="2" t="s">
        <v>252</v>
      </c>
      <c r="C132" s="1" t="s">
        <v>253</v>
      </c>
      <c r="E132" s="12">
        <f t="shared" si="25"/>
        <v>0.2189285166273502</v>
      </c>
      <c r="F132" s="12">
        <f t="shared" si="26"/>
      </c>
      <c r="G132" s="5">
        <f t="shared" si="27"/>
        <v>174.01032198218326</v>
      </c>
      <c r="H132" s="15">
        <f t="shared" si="28"/>
        <v>456.77009802343514</v>
      </c>
      <c r="I132" s="15">
        <f t="shared" si="28"/>
        <v>4567.700980234351</v>
      </c>
      <c r="J132" s="15">
        <f t="shared" si="28"/>
        <v>45677.00980234351</v>
      </c>
      <c r="K132" s="15">
        <f t="shared" si="29"/>
        <v>79482.71182889136</v>
      </c>
      <c r="L132" s="24">
        <f t="shared" si="30"/>
        <v>2.1686745937245178</v>
      </c>
      <c r="M132" s="3">
        <v>-5.994059197036221E-06</v>
      </c>
      <c r="N132" s="2">
        <v>174.2498745579928</v>
      </c>
    </row>
    <row r="133" spans="1:14" ht="13.5">
      <c r="A133" s="1">
        <v>970799</v>
      </c>
      <c r="B133" s="2" t="s">
        <v>254</v>
      </c>
      <c r="C133" s="1" t="s">
        <v>255</v>
      </c>
      <c r="D133" s="12">
        <v>2.601862548495245</v>
      </c>
      <c r="E133" s="12">
        <f t="shared" si="25"/>
        <v>-0.08864423011287588</v>
      </c>
      <c r="F133" s="12">
        <f t="shared" si="26"/>
        <v>-2.6905067786081207</v>
      </c>
      <c r="G133" s="5">
        <f t="shared" si="27"/>
        <v>288.09089202608726</v>
      </c>
      <c r="H133" s="15">
        <f t="shared" si="28"/>
        <v>-1128.1050088952677</v>
      </c>
      <c r="I133" s="15">
        <f t="shared" si="28"/>
        <v>-11281.050088952677</v>
      </c>
      <c r="J133" s="15">
        <f t="shared" si="28"/>
        <v>-112810.50088952677</v>
      </c>
      <c r="K133" s="15">
        <f t="shared" si="29"/>
        <v>-324996.7783117348</v>
      </c>
      <c r="L133" s="24">
        <f t="shared" si="30"/>
        <v>-0.8780970733624827</v>
      </c>
      <c r="M133" s="3">
        <v>2.4269965875514454E-06</v>
      </c>
      <c r="N133" s="2">
        <v>287.9938971074658</v>
      </c>
    </row>
    <row r="134" spans="1:14" ht="13.5">
      <c r="A134" s="1">
        <v>960556</v>
      </c>
      <c r="B134" s="2" t="s">
        <v>256</v>
      </c>
      <c r="C134" s="1" t="s">
        <v>257</v>
      </c>
      <c r="D134" s="12">
        <v>0.862438247790715</v>
      </c>
      <c r="E134" s="12">
        <f t="shared" si="25"/>
        <v>0.7560139525851887</v>
      </c>
      <c r="F134" s="12">
        <f t="shared" si="26"/>
        <v>-0.10642429520552632</v>
      </c>
      <c r="G134" s="5">
        <f t="shared" si="27"/>
        <v>130.50867139580646</v>
      </c>
      <c r="H134" s="15">
        <f t="shared" si="28"/>
        <v>132.27269107673231</v>
      </c>
      <c r="I134" s="15">
        <f t="shared" si="28"/>
        <v>1322.726910767323</v>
      </c>
      <c r="J134" s="15">
        <f t="shared" si="28"/>
        <v>13227.26910767323</v>
      </c>
      <c r="K134" s="15">
        <f t="shared" si="29"/>
        <v>17262.73317437228</v>
      </c>
      <c r="L134" s="24">
        <f t="shared" si="30"/>
        <v>7.488966155393527</v>
      </c>
      <c r="M134" s="3">
        <v>-2.0698958981640653E-05</v>
      </c>
      <c r="N134" s="2">
        <v>131.33590529150771</v>
      </c>
    </row>
    <row r="135" spans="1:14" ht="13.5">
      <c r="A135" s="1">
        <v>20933</v>
      </c>
      <c r="B135" s="2" t="s">
        <v>259</v>
      </c>
      <c r="C135" s="1" t="s">
        <v>258</v>
      </c>
      <c r="E135" s="12">
        <f t="shared" si="25"/>
        <v>-0.11482251752128154</v>
      </c>
      <c r="F135" s="12">
        <f t="shared" si="26"/>
      </c>
      <c r="G135" s="5">
        <f t="shared" si="27"/>
        <v>273.00646387834166</v>
      </c>
      <c r="H135" s="15">
        <f t="shared" si="28"/>
        <v>-870.9093142942603</v>
      </c>
      <c r="I135" s="15">
        <f t="shared" si="28"/>
        <v>-8709.093142942602</v>
      </c>
      <c r="J135" s="15">
        <f t="shared" si="28"/>
        <v>-87090.93142942603</v>
      </c>
      <c r="K135" s="15">
        <f t="shared" si="29"/>
        <v>-237763.87225418724</v>
      </c>
      <c r="L135" s="24">
        <f t="shared" si="30"/>
        <v>-1.1374154467037556</v>
      </c>
      <c r="M135" s="3">
        <v>3.1437337528157746E-06</v>
      </c>
      <c r="N135" s="2">
        <v>272.8808245589104</v>
      </c>
    </row>
    <row r="136" spans="1:14" ht="13.5">
      <c r="A136" s="1">
        <v>950196</v>
      </c>
      <c r="B136" s="2" t="s">
        <v>260</v>
      </c>
      <c r="C136" s="1" t="s">
        <v>261</v>
      </c>
      <c r="D136" s="12">
        <v>-0.4376500002981179</v>
      </c>
      <c r="E136" s="12">
        <f t="shared" si="25"/>
        <v>-0.2511182515489681</v>
      </c>
      <c r="F136" s="12">
        <f t="shared" si="26"/>
        <v>0.1865317487491498</v>
      </c>
      <c r="G136" s="5">
        <f t="shared" si="27"/>
        <v>150.81323163235135</v>
      </c>
      <c r="H136" s="15">
        <f t="shared" si="28"/>
        <v>-398.2187649968564</v>
      </c>
      <c r="I136" s="15">
        <f t="shared" si="28"/>
        <v>-3982.1876499685636</v>
      </c>
      <c r="J136" s="15">
        <f t="shared" si="28"/>
        <v>-39821.87649968564</v>
      </c>
      <c r="K136" s="15">
        <f t="shared" si="29"/>
        <v>-60056.65884581979</v>
      </c>
      <c r="L136" s="24">
        <f t="shared" si="30"/>
        <v>-2.4875415069008397</v>
      </c>
      <c r="M136" s="3">
        <v>6.875384204986224E-06</v>
      </c>
      <c r="N136" s="2">
        <v>150.53845690259908</v>
      </c>
    </row>
    <row r="137" spans="1:14" ht="13.5">
      <c r="A137" s="1">
        <v>950192</v>
      </c>
      <c r="B137" s="2" t="s">
        <v>262</v>
      </c>
      <c r="C137" s="1" t="s">
        <v>263</v>
      </c>
      <c r="D137" s="12">
        <v>-0.20177617904783615</v>
      </c>
      <c r="E137" s="12">
        <f t="shared" si="25"/>
        <v>-0.10976994532591419</v>
      </c>
      <c r="F137" s="12">
        <f t="shared" si="26"/>
        <v>0.09200623372192196</v>
      </c>
      <c r="G137" s="5">
        <f t="shared" si="27"/>
        <v>298.3673766157078</v>
      </c>
      <c r="H137" s="15">
        <f t="shared" si="28"/>
        <v>-910.9961720678043</v>
      </c>
      <c r="I137" s="15">
        <f t="shared" si="28"/>
        <v>-9109.961720678044</v>
      </c>
      <c r="J137" s="15">
        <f t="shared" si="28"/>
        <v>-91099.61720678043</v>
      </c>
      <c r="K137" s="15">
        <f t="shared" si="29"/>
        <v>-271811.53796682274</v>
      </c>
      <c r="L137" s="24">
        <f t="shared" si="30"/>
        <v>-1.0873653887128967</v>
      </c>
      <c r="M137" s="3">
        <v>3.0053990246456584E-06</v>
      </c>
      <c r="N137" s="2">
        <v>298.24726584368784</v>
      </c>
    </row>
    <row r="138" spans="1:14" ht="13.5">
      <c r="A138" s="1">
        <v>20932</v>
      </c>
      <c r="B138" s="2" t="s">
        <v>264</v>
      </c>
      <c r="C138" s="1" t="s">
        <v>265</v>
      </c>
      <c r="D138" s="12">
        <v>2.6181915809796648</v>
      </c>
      <c r="E138" s="12">
        <f t="shared" si="25"/>
        <v>0.17818549144966178</v>
      </c>
      <c r="F138" s="12">
        <f t="shared" si="26"/>
        <v>-2.440006089530003</v>
      </c>
      <c r="G138" s="5">
        <f t="shared" si="27"/>
        <v>60.13709941654508</v>
      </c>
      <c r="H138" s="15">
        <f t="shared" si="28"/>
        <v>561.2129202351498</v>
      </c>
      <c r="I138" s="15">
        <f t="shared" si="28"/>
        <v>5612.129202351498</v>
      </c>
      <c r="J138" s="15">
        <f t="shared" si="28"/>
        <v>56121.29202351497</v>
      </c>
      <c r="K138" s="15">
        <f t="shared" si="29"/>
        <v>33749.71717803078</v>
      </c>
      <c r="L138" s="24">
        <f t="shared" si="30"/>
        <v>1.7650800098141275</v>
      </c>
      <c r="M138" s="3">
        <v>-4.878553055837198E-06</v>
      </c>
      <c r="N138" s="2">
        <v>60.33207078942161</v>
      </c>
    </row>
    <row r="139" spans="1:14" ht="13.5">
      <c r="A139" s="1">
        <v>940035</v>
      </c>
      <c r="B139" s="2" t="s">
        <v>267</v>
      </c>
      <c r="C139" s="1" t="s">
        <v>266</v>
      </c>
      <c r="D139" s="12">
        <v>-0.038204391657584796</v>
      </c>
      <c r="E139" s="12">
        <f t="shared" si="25"/>
        <v>0.08701357507527216</v>
      </c>
      <c r="F139" s="12">
        <f t="shared" si="26"/>
        <v>0.12521796673285696</v>
      </c>
      <c r="G139" s="5">
        <f t="shared" si="27"/>
        <v>166.22207502644616</v>
      </c>
      <c r="H139" s="15">
        <f t="shared" si="28"/>
        <v>1149.2459643623858</v>
      </c>
      <c r="I139" s="15">
        <f t="shared" si="28"/>
        <v>11492.459643623859</v>
      </c>
      <c r="J139" s="15">
        <f t="shared" si="28"/>
        <v>114924.59643623857</v>
      </c>
      <c r="K139" s="15">
        <f t="shared" si="29"/>
        <v>191030.04891208495</v>
      </c>
      <c r="L139" s="24">
        <f t="shared" si="30"/>
        <v>0.8619440376334637</v>
      </c>
      <c r="M139" s="3">
        <v>-2.382350769017082E-06</v>
      </c>
      <c r="N139" s="2">
        <v>166.31728567492993</v>
      </c>
    </row>
    <row r="140" spans="1:14" ht="13.5">
      <c r="A140" s="1">
        <v>950199</v>
      </c>
      <c r="B140" s="2" t="s">
        <v>268</v>
      </c>
      <c r="C140" s="1" t="s">
        <v>269</v>
      </c>
      <c r="D140" s="12">
        <v>-0.3537534128439814</v>
      </c>
      <c r="E140" s="12">
        <f t="shared" si="25"/>
        <v>-0.013243382705068573</v>
      </c>
      <c r="F140" s="12">
        <f t="shared" si="26"/>
        <v>0.3405100301389128</v>
      </c>
      <c r="G140" s="5">
        <f t="shared" si="27"/>
        <v>260.43004812335</v>
      </c>
      <c r="H140" s="15">
        <f t="shared" si="28"/>
        <v>-7550.940890783705</v>
      </c>
      <c r="I140" s="15">
        <f t="shared" si="28"/>
        <v>-75509.40890783706</v>
      </c>
      <c r="J140" s="15">
        <f t="shared" si="28"/>
        <v>-755094.0890783705</v>
      </c>
      <c r="K140" s="19">
        <f t="shared" si="29"/>
        <v>-1966491.8995633714</v>
      </c>
      <c r="L140" s="24">
        <f t="shared" si="30"/>
        <v>-0.1311870561674482</v>
      </c>
      <c r="M140" s="3">
        <v>3.625915030443766E-07</v>
      </c>
      <c r="N140" s="2">
        <v>260.4155571539308</v>
      </c>
    </row>
    <row r="141" spans="1:14" ht="13.5">
      <c r="A141" s="1">
        <v>20935</v>
      </c>
      <c r="B141" s="2" t="s">
        <v>271</v>
      </c>
      <c r="C141" s="1" t="s">
        <v>270</v>
      </c>
      <c r="E141" s="12">
        <f t="shared" si="25"/>
        <v>0.032286537956766705</v>
      </c>
      <c r="F141" s="12">
        <f t="shared" si="26"/>
      </c>
      <c r="G141" s="5">
        <f t="shared" si="27"/>
        <v>423.5929036366105</v>
      </c>
      <c r="H141" s="15">
        <f t="shared" si="28"/>
        <v>3097.2661154907664</v>
      </c>
      <c r="I141" s="15">
        <f t="shared" si="28"/>
        <v>30972.661154907666</v>
      </c>
      <c r="J141" s="15">
        <f t="shared" si="28"/>
        <v>309726.6115490766</v>
      </c>
      <c r="K141" s="15">
        <f t="shared" si="29"/>
        <v>1311979.947196019</v>
      </c>
      <c r="L141" s="24">
        <f t="shared" si="30"/>
        <v>0.31982583020624133</v>
      </c>
      <c r="M141" s="3">
        <v>-8.839753850323197E-07</v>
      </c>
      <c r="N141" s="2">
        <v>423.62823171287334</v>
      </c>
    </row>
    <row r="142" spans="1:14" ht="13.5">
      <c r="A142" s="1">
        <v>950194</v>
      </c>
      <c r="B142" s="2" t="s">
        <v>272</v>
      </c>
      <c r="C142" s="1" t="s">
        <v>273</v>
      </c>
      <c r="D142" s="12">
        <v>-0.28171467658220717</v>
      </c>
      <c r="E142" s="12">
        <f t="shared" si="25"/>
        <v>-0.031028359947379423</v>
      </c>
      <c r="F142" s="12">
        <f t="shared" si="26"/>
        <v>0.25068631663482777</v>
      </c>
      <c r="G142" s="5">
        <f t="shared" si="27"/>
        <v>45.14819607937752</v>
      </c>
      <c r="H142" s="15">
        <f t="shared" si="28"/>
        <v>-3222.8580617727994</v>
      </c>
      <c r="I142" s="15">
        <f t="shared" si="28"/>
        <v>-32228.580617727992</v>
      </c>
      <c r="J142" s="15">
        <f t="shared" si="28"/>
        <v>-322285.8061772799</v>
      </c>
      <c r="K142" s="15">
        <f t="shared" si="29"/>
        <v>-145506.22770892092</v>
      </c>
      <c r="L142" s="24">
        <f t="shared" si="30"/>
        <v>-0.30736249867968723</v>
      </c>
      <c r="M142" s="3">
        <v>8.495276411529168E-07</v>
      </c>
      <c r="N142" s="2">
        <v>45.11424470719884</v>
      </c>
    </row>
    <row r="143" spans="1:14" ht="13.5">
      <c r="A143" s="1">
        <v>950198</v>
      </c>
      <c r="B143" s="2" t="s">
        <v>274</v>
      </c>
      <c r="C143" s="1" t="s">
        <v>275</v>
      </c>
      <c r="D143" s="12">
        <v>0.054219758131935726</v>
      </c>
      <c r="E143" s="12">
        <f t="shared" si="25"/>
        <v>-0.036411049711582315</v>
      </c>
      <c r="F143" s="12">
        <f t="shared" si="26"/>
        <v>-0.09063080784351804</v>
      </c>
      <c r="G143" s="5">
        <f t="shared" si="27"/>
        <v>273.8296435630631</v>
      </c>
      <c r="H143" s="15">
        <f t="shared" si="28"/>
        <v>-2746.419034664362</v>
      </c>
      <c r="I143" s="15">
        <f t="shared" si="28"/>
        <v>-27464.190346643616</v>
      </c>
      <c r="J143" s="15">
        <f t="shared" si="28"/>
        <v>-274641.90346643614</v>
      </c>
      <c r="K143" s="15">
        <f t="shared" si="29"/>
        <v>-752050.945336954</v>
      </c>
      <c r="L143" s="24">
        <f t="shared" si="30"/>
        <v>-0.3606826541229111</v>
      </c>
      <c r="M143" s="3">
        <v>9.96900681371481E-07</v>
      </c>
      <c r="N143" s="2">
        <v>273.78980242733206</v>
      </c>
    </row>
    <row r="144" spans="1:14" ht="13.5">
      <c r="A144" s="1">
        <v>960555</v>
      </c>
      <c r="B144" s="2" t="s">
        <v>276</v>
      </c>
      <c r="C144" s="1" t="s">
        <v>277</v>
      </c>
      <c r="D144" s="12">
        <v>-0.30931353744996193</v>
      </c>
      <c r="E144" s="12">
        <f t="shared" si="25"/>
        <v>0.19920582115645233</v>
      </c>
      <c r="F144" s="12">
        <f t="shared" si="26"/>
        <v>0.5085193586064143</v>
      </c>
      <c r="G144" s="5">
        <f t="shared" si="27"/>
        <v>66.67425882858684</v>
      </c>
      <c r="H144" s="15">
        <f t="shared" si="28"/>
        <v>501.99336254065565</v>
      </c>
      <c r="I144" s="15">
        <f t="shared" si="28"/>
        <v>5019.9336254065565</v>
      </c>
      <c r="J144" s="15">
        <f t="shared" si="28"/>
        <v>50199.33625406557</v>
      </c>
      <c r="K144" s="15">
        <f t="shared" si="29"/>
        <v>33470.0353842683</v>
      </c>
      <c r="L144" s="24">
        <f t="shared" si="30"/>
        <v>1.9733043914026638</v>
      </c>
      <c r="M144" s="3">
        <v>-5.454070135771504E-06</v>
      </c>
      <c r="N144" s="2">
        <v>66.89223074156295</v>
      </c>
    </row>
    <row r="145" spans="1:14" ht="13.5">
      <c r="A145" s="1">
        <v>20929</v>
      </c>
      <c r="B145" s="2" t="s">
        <v>278</v>
      </c>
      <c r="C145" s="1" t="s">
        <v>279</v>
      </c>
      <c r="D145" s="12">
        <v>0.23275078723119721</v>
      </c>
      <c r="E145" s="12">
        <f t="shared" si="25"/>
        <v>0.6178421446318555</v>
      </c>
      <c r="F145" s="12">
        <f t="shared" si="26"/>
        <v>0.38509135740065825</v>
      </c>
      <c r="G145" s="5">
        <f t="shared" si="27"/>
        <v>82.74367371361255</v>
      </c>
      <c r="H145" s="15">
        <f t="shared" si="28"/>
        <v>161.85363991248204</v>
      </c>
      <c r="I145" s="15">
        <f t="shared" si="28"/>
        <v>1618.5363991248205</v>
      </c>
      <c r="J145" s="15">
        <f t="shared" si="28"/>
        <v>16185.363991248207</v>
      </c>
      <c r="K145" s="15">
        <f t="shared" si="29"/>
        <v>13392.364770278953</v>
      </c>
      <c r="L145" s="24">
        <f t="shared" si="30"/>
        <v>6.120255975040791</v>
      </c>
      <c r="M145" s="3">
        <v>-1.6915943370003642E-05</v>
      </c>
      <c r="N145" s="2">
        <v>83.41971939039475</v>
      </c>
    </row>
    <row r="146" spans="1:14" ht="13.5">
      <c r="A146" s="1">
        <v>950195</v>
      </c>
      <c r="B146" s="2" t="s">
        <v>280</v>
      </c>
      <c r="C146" s="1" t="s">
        <v>281</v>
      </c>
      <c r="D146" s="12">
        <v>-0.5400496041464952</v>
      </c>
      <c r="E146" s="12">
        <f t="shared" si="25"/>
        <v>0.037414390058941184</v>
      </c>
      <c r="F146" s="12">
        <f t="shared" si="26"/>
        <v>0.5774639942054364</v>
      </c>
      <c r="G146" s="5">
        <f t="shared" si="27"/>
        <v>60.68828502650417</v>
      </c>
      <c r="H146" s="15">
        <f t="shared" si="28"/>
        <v>2672.768414571609</v>
      </c>
      <c r="I146" s="15">
        <f t="shared" si="28"/>
        <v>26727.68414571609</v>
      </c>
      <c r="J146" s="15">
        <f t="shared" si="28"/>
        <v>267276.8414571609</v>
      </c>
      <c r="K146" s="15">
        <f t="shared" si="29"/>
        <v>162205.73135335947</v>
      </c>
      <c r="L146" s="24">
        <f t="shared" si="30"/>
        <v>0.37062160019398505</v>
      </c>
      <c r="M146" s="3">
        <v>-1.0243712070457624E-06</v>
      </c>
      <c r="N146" s="2">
        <v>60.729224021793755</v>
      </c>
    </row>
    <row r="147" spans="3:13" ht="13.5">
      <c r="C147" s="21" t="s">
        <v>596</v>
      </c>
      <c r="D147" s="12">
        <f>AVERAGE(D125:D146)</f>
        <v>0.2124517461123146</v>
      </c>
      <c r="E147" s="12">
        <f>SUMIF(D125:D146,"&lt;&gt;",E125:E146)/COUNTIF(D125:D146,"&lt;&gt;")</f>
        <v>0.08642163583860564</v>
      </c>
      <c r="F147" s="12">
        <f t="shared" si="26"/>
        <v>-0.12603011027370897</v>
      </c>
      <c r="G147" s="26" t="s">
        <v>1064</v>
      </c>
      <c r="H147" s="18"/>
      <c r="I147" s="18"/>
      <c r="J147" s="18"/>
      <c r="K147" s="18"/>
      <c r="L147" s="21"/>
      <c r="M147" s="26"/>
    </row>
    <row r="148" spans="2:12" ht="13.5">
      <c r="B148" s="7" t="s">
        <v>282</v>
      </c>
      <c r="E148" s="13"/>
      <c r="G148" s="4"/>
      <c r="K148" s="18"/>
      <c r="L148" s="23"/>
    </row>
    <row r="149" spans="1:14" ht="13.5">
      <c r="A149" s="1">
        <v>940041</v>
      </c>
      <c r="B149" s="2" t="s">
        <v>283</v>
      </c>
      <c r="C149" s="1" t="s">
        <v>284</v>
      </c>
      <c r="D149" s="12">
        <v>-0.4354766148987923</v>
      </c>
      <c r="E149" s="12">
        <f aca="true" t="shared" si="31" ref="E149:E184">-M149*365.2425*100</f>
        <v>0.441091369889281</v>
      </c>
      <c r="F149" s="12">
        <f aca="true" t="shared" si="32" ref="F149:F185">IF(D149="","",E149-D149)</f>
        <v>0.8765679847880733</v>
      </c>
      <c r="G149" s="5">
        <f aca="true" t="shared" si="33" ref="G149:G184">G$1*M149+N149</f>
        <v>208.4348188716191</v>
      </c>
      <c r="H149" s="15">
        <f aca="true" t="shared" si="34" ref="H149:J168">-H$1/$M149/365.2425</f>
        <v>226.7103979502051</v>
      </c>
      <c r="I149" s="15">
        <f t="shared" si="34"/>
        <v>2267.103979502051</v>
      </c>
      <c r="J149" s="15">
        <f t="shared" si="34"/>
        <v>22671.039795020508</v>
      </c>
      <c r="K149" s="15">
        <f aca="true" t="shared" si="35" ref="K149:K184">-G149/$M149/365.2425</f>
        <v>47254.340733063684</v>
      </c>
      <c r="L149" s="24">
        <f aca="true" t="shared" si="36" ref="L149:L184">-(L$1*M149+N149-G149)</f>
        <v>4.369388063859532</v>
      </c>
      <c r="M149" s="3">
        <v>-1.207667152342022E-05</v>
      </c>
      <c r="N149" s="2">
        <v>208.91746304905257</v>
      </c>
    </row>
    <row r="150" spans="1:14" ht="13.5">
      <c r="A150" s="1">
        <v>970800</v>
      </c>
      <c r="B150" s="2" t="s">
        <v>285</v>
      </c>
      <c r="C150" s="1" t="s">
        <v>286</v>
      </c>
      <c r="D150" s="12">
        <v>-0.1695239663851777</v>
      </c>
      <c r="E150" s="12">
        <f t="shared" si="31"/>
        <v>0.4790138374232974</v>
      </c>
      <c r="F150" s="12">
        <f t="shared" si="32"/>
        <v>0.648537803808475</v>
      </c>
      <c r="G150" s="5">
        <f t="shared" si="33"/>
        <v>71.58949267909281</v>
      </c>
      <c r="H150" s="15">
        <f t="shared" si="34"/>
        <v>208.76223646882147</v>
      </c>
      <c r="I150" s="15">
        <f t="shared" si="34"/>
        <v>2087.6223646882145</v>
      </c>
      <c r="J150" s="15">
        <f t="shared" si="34"/>
        <v>20876.223646882147</v>
      </c>
      <c r="K150" s="15">
        <f t="shared" si="35"/>
        <v>14945.182599355736</v>
      </c>
      <c r="L150" s="24">
        <f t="shared" si="36"/>
        <v>4.745042606900853</v>
      </c>
      <c r="M150" s="3">
        <v>-1.3114953419256996E-05</v>
      </c>
      <c r="N150" s="2">
        <v>72.11363179249342</v>
      </c>
    </row>
    <row r="151" spans="1:14" ht="13.5">
      <c r="A151" s="1">
        <v>20944</v>
      </c>
      <c r="B151" s="2" t="s">
        <v>287</v>
      </c>
      <c r="C151" s="1" t="s">
        <v>288</v>
      </c>
      <c r="E151" s="12">
        <f t="shared" si="31"/>
        <v>0.49989477172615254</v>
      </c>
      <c r="F151" s="12">
        <f t="shared" si="32"/>
      </c>
      <c r="G151" s="5">
        <f t="shared" si="33"/>
        <v>528.707738762744</v>
      </c>
      <c r="H151" s="15">
        <f t="shared" si="34"/>
        <v>200.04210016979536</v>
      </c>
      <c r="I151" s="15">
        <f t="shared" si="34"/>
        <v>2000.4210016979534</v>
      </c>
      <c r="J151" s="15">
        <f t="shared" si="34"/>
        <v>20004.210016979538</v>
      </c>
      <c r="K151" s="15">
        <f t="shared" si="35"/>
        <v>105763.80643812285</v>
      </c>
      <c r="L151" s="24">
        <f t="shared" si="36"/>
        <v>4.951886157542162</v>
      </c>
      <c r="M151" s="3">
        <v>-1.3686653982659536E-05</v>
      </c>
      <c r="N151" s="2">
        <v>529.254725889161</v>
      </c>
    </row>
    <row r="152" spans="1:14" ht="13.5">
      <c r="A152" s="1">
        <v>20946</v>
      </c>
      <c r="B152" s="2" t="s">
        <v>289</v>
      </c>
      <c r="C152" s="1" t="s">
        <v>290</v>
      </c>
      <c r="E152" s="12">
        <f t="shared" si="31"/>
        <v>0.40610758860850654</v>
      </c>
      <c r="F152" s="12">
        <f t="shared" si="32"/>
      </c>
      <c r="G152" s="5">
        <f t="shared" si="33"/>
        <v>231.70581602842447</v>
      </c>
      <c r="H152" s="15">
        <f t="shared" si="34"/>
        <v>246.240165919188</v>
      </c>
      <c r="I152" s="15">
        <f t="shared" si="34"/>
        <v>2462.4016591918803</v>
      </c>
      <c r="J152" s="15">
        <f t="shared" si="34"/>
        <v>24624.0165919188</v>
      </c>
      <c r="K152" s="15">
        <f t="shared" si="35"/>
        <v>57055.278583280095</v>
      </c>
      <c r="L152" s="24">
        <f t="shared" si="36"/>
        <v>4.022843726809242</v>
      </c>
      <c r="M152" s="3">
        <v>-1.1118848124424363E-05</v>
      </c>
      <c r="N152" s="2">
        <v>232.15018079371708</v>
      </c>
    </row>
    <row r="153" spans="1:14" ht="13.5">
      <c r="A153" s="1">
        <v>950209</v>
      </c>
      <c r="B153" s="2" t="s">
        <v>291</v>
      </c>
      <c r="C153" s="1" t="s">
        <v>292</v>
      </c>
      <c r="D153" s="12">
        <v>0.039533115970425844</v>
      </c>
      <c r="E153" s="12">
        <f t="shared" si="31"/>
        <v>0.1312844120666136</v>
      </c>
      <c r="F153" s="12">
        <f t="shared" si="32"/>
        <v>0.09175129609618775</v>
      </c>
      <c r="G153" s="5">
        <f t="shared" si="33"/>
        <v>524.1945910385288</v>
      </c>
      <c r="H153" s="15">
        <f t="shared" si="34"/>
        <v>761.7050526094453</v>
      </c>
      <c r="I153" s="15">
        <f t="shared" si="34"/>
        <v>7617.050526094452</v>
      </c>
      <c r="J153" s="15">
        <f t="shared" si="34"/>
        <v>76170.50526094453</v>
      </c>
      <c r="K153" s="15">
        <f t="shared" si="35"/>
        <v>399281.6685445892</v>
      </c>
      <c r="L153" s="24">
        <f t="shared" si="36"/>
        <v>1.3004846211312042</v>
      </c>
      <c r="M153" s="3">
        <v>-3.5944451170554793E-06</v>
      </c>
      <c r="N153" s="2">
        <v>524.3382430376319</v>
      </c>
    </row>
    <row r="154" spans="1:14" ht="13.5">
      <c r="A154" s="1">
        <v>20939</v>
      </c>
      <c r="B154" s="2" t="s">
        <v>293</v>
      </c>
      <c r="C154" s="1" t="s">
        <v>294</v>
      </c>
      <c r="E154" s="12">
        <f t="shared" si="31"/>
        <v>0.06453584888360912</v>
      </c>
      <c r="F154" s="12">
        <f t="shared" si="32"/>
      </c>
      <c r="G154" s="5">
        <f t="shared" si="33"/>
        <v>277.3195883509936</v>
      </c>
      <c r="H154" s="15">
        <f t="shared" si="34"/>
        <v>1549.5263753383135</v>
      </c>
      <c r="I154" s="15">
        <f t="shared" si="34"/>
        <v>15495.263753383137</v>
      </c>
      <c r="J154" s="15">
        <f t="shared" si="34"/>
        <v>154952.63753383138</v>
      </c>
      <c r="K154" s="15">
        <f t="shared" si="35"/>
        <v>429714.0165478284</v>
      </c>
      <c r="L154" s="24">
        <f t="shared" si="36"/>
        <v>0.6392828947750218</v>
      </c>
      <c r="M154" s="3">
        <v>-1.7669315286038487E-06</v>
      </c>
      <c r="N154" s="2">
        <v>277.39020376953425</v>
      </c>
    </row>
    <row r="155" spans="1:14" ht="13.5">
      <c r="A155" s="1">
        <v>960563</v>
      </c>
      <c r="B155" s="2" t="s">
        <v>295</v>
      </c>
      <c r="C155" s="1" t="s">
        <v>296</v>
      </c>
      <c r="D155" s="12">
        <v>0.21186019514503862</v>
      </c>
      <c r="E155" s="12">
        <f t="shared" si="31"/>
        <v>0.10709980678174202</v>
      </c>
      <c r="F155" s="12">
        <f t="shared" si="32"/>
        <v>-0.1047603883632966</v>
      </c>
      <c r="G155" s="5">
        <f t="shared" si="33"/>
        <v>799.6924330555659</v>
      </c>
      <c r="H155" s="15">
        <f t="shared" si="34"/>
        <v>933.7085005558353</v>
      </c>
      <c r="I155" s="15">
        <f t="shared" si="34"/>
        <v>9337.085005558352</v>
      </c>
      <c r="J155" s="15">
        <f t="shared" si="34"/>
        <v>93370.8500555835</v>
      </c>
      <c r="K155" s="15">
        <f t="shared" si="35"/>
        <v>746679.62257416</v>
      </c>
      <c r="L155" s="24">
        <f t="shared" si="36"/>
        <v>1.060915377943843</v>
      </c>
      <c r="M155" s="3">
        <v>-2.9322931143484673E-06</v>
      </c>
      <c r="N155" s="2">
        <v>799.8096221498807</v>
      </c>
    </row>
    <row r="156" spans="1:14" ht="13.5">
      <c r="A156" s="1">
        <v>20943</v>
      </c>
      <c r="B156" s="2" t="s">
        <v>297</v>
      </c>
      <c r="C156" s="1" t="s">
        <v>298</v>
      </c>
      <c r="E156" s="12">
        <f t="shared" si="31"/>
        <v>0.4357018451737405</v>
      </c>
      <c r="F156" s="12">
        <f t="shared" si="32"/>
      </c>
      <c r="G156" s="5">
        <f t="shared" si="33"/>
        <v>411.7711186773216</v>
      </c>
      <c r="H156" s="15">
        <f t="shared" si="34"/>
        <v>229.51474984028124</v>
      </c>
      <c r="I156" s="15">
        <f t="shared" si="34"/>
        <v>2295.1474984028123</v>
      </c>
      <c r="J156" s="15">
        <f t="shared" si="34"/>
        <v>22951.474984028122</v>
      </c>
      <c r="K156" s="15">
        <f t="shared" si="35"/>
        <v>94507.54529467823</v>
      </c>
      <c r="L156" s="24">
        <f t="shared" si="36"/>
        <v>4.3160002023653306</v>
      </c>
      <c r="M156" s="3">
        <v>-1.1929111348590061E-05</v>
      </c>
      <c r="N156" s="2">
        <v>412.247865612368</v>
      </c>
    </row>
    <row r="157" spans="1:14" ht="13.5">
      <c r="A157" s="1">
        <v>950204</v>
      </c>
      <c r="B157" s="2" t="s">
        <v>299</v>
      </c>
      <c r="C157" s="1" t="s">
        <v>300</v>
      </c>
      <c r="D157" s="12">
        <v>-0.08408944884102479</v>
      </c>
      <c r="E157" s="12">
        <f t="shared" si="31"/>
        <v>-0.026416911594518762</v>
      </c>
      <c r="F157" s="12">
        <f t="shared" si="32"/>
        <v>0.05767253724650603</v>
      </c>
      <c r="G157" s="5">
        <f t="shared" si="33"/>
        <v>343.0847341133321</v>
      </c>
      <c r="H157" s="15">
        <f t="shared" si="34"/>
        <v>-3785.4538613343802</v>
      </c>
      <c r="I157" s="15">
        <f t="shared" si="34"/>
        <v>-37854.5386133438</v>
      </c>
      <c r="J157" s="15">
        <f t="shared" si="34"/>
        <v>-378545.386133438</v>
      </c>
      <c r="K157" s="19">
        <f t="shared" si="35"/>
        <v>-1298731.4315141921</v>
      </c>
      <c r="L157" s="24">
        <f t="shared" si="36"/>
        <v>-0.261682150421791</v>
      </c>
      <c r="M157" s="3">
        <v>7.232704735762887E-07</v>
      </c>
      <c r="N157" s="2">
        <v>343.0558286088556</v>
      </c>
    </row>
    <row r="158" spans="1:14" ht="13.5">
      <c r="A158" s="1">
        <v>950211</v>
      </c>
      <c r="B158" s="2" t="s">
        <v>301</v>
      </c>
      <c r="C158" s="1" t="s">
        <v>302</v>
      </c>
      <c r="D158" s="12">
        <v>0.25601379349315856</v>
      </c>
      <c r="E158" s="12">
        <f t="shared" si="31"/>
        <v>0.5094118243447634</v>
      </c>
      <c r="F158" s="12">
        <f t="shared" si="32"/>
        <v>0.25339803085160484</v>
      </c>
      <c r="G158" s="5">
        <f t="shared" si="33"/>
        <v>396.64053496222164</v>
      </c>
      <c r="H158" s="15">
        <f t="shared" si="34"/>
        <v>196.3048269023321</v>
      </c>
      <c r="I158" s="15">
        <f t="shared" si="34"/>
        <v>1963.048269023321</v>
      </c>
      <c r="J158" s="15">
        <f t="shared" si="34"/>
        <v>19630.48269023321</v>
      </c>
      <c r="K158" s="15">
        <f t="shared" si="35"/>
        <v>77862.45155820732</v>
      </c>
      <c r="L158" s="24">
        <f t="shared" si="36"/>
        <v>5.0461607204866255</v>
      </c>
      <c r="M158" s="3">
        <v>-1.3947222033163267E-05</v>
      </c>
      <c r="N158" s="2">
        <v>397.197935690777</v>
      </c>
    </row>
    <row r="159" spans="1:14" ht="13.5">
      <c r="A159" s="1">
        <v>940040</v>
      </c>
      <c r="B159" s="2" t="s">
        <v>303</v>
      </c>
      <c r="C159" s="1" t="s">
        <v>304</v>
      </c>
      <c r="D159" s="12">
        <v>-0.07307955120744544</v>
      </c>
      <c r="E159" s="12">
        <f t="shared" si="31"/>
        <v>0.16958460911059425</v>
      </c>
      <c r="F159" s="12">
        <f t="shared" si="32"/>
        <v>0.2426641603180397</v>
      </c>
      <c r="G159" s="5">
        <f t="shared" si="33"/>
        <v>239.27804141799197</v>
      </c>
      <c r="H159" s="15">
        <f t="shared" si="34"/>
        <v>589.6761535404738</v>
      </c>
      <c r="I159" s="15">
        <f t="shared" si="34"/>
        <v>5896.7615354047375</v>
      </c>
      <c r="J159" s="15">
        <f t="shared" si="34"/>
        <v>58967.615354047375</v>
      </c>
      <c r="K159" s="15">
        <f t="shared" si="35"/>
        <v>141096.55509005967</v>
      </c>
      <c r="L159" s="24">
        <f t="shared" si="36"/>
        <v>1.679880898708376</v>
      </c>
      <c r="M159" s="3">
        <v>-4.643068895613031E-06</v>
      </c>
      <c r="N159" s="2">
        <v>239.46360166640514</v>
      </c>
    </row>
    <row r="160" spans="1:14" ht="13.5">
      <c r="A160" s="1">
        <v>950203</v>
      </c>
      <c r="B160" s="2" t="s">
        <v>305</v>
      </c>
      <c r="C160" s="1" t="s">
        <v>306</v>
      </c>
      <c r="D160" s="12">
        <v>0.2286337435188063</v>
      </c>
      <c r="E160" s="12">
        <f t="shared" si="31"/>
        <v>0.664303107109506</v>
      </c>
      <c r="F160" s="12">
        <f t="shared" si="32"/>
        <v>0.43566936359069974</v>
      </c>
      <c r="G160" s="5">
        <f t="shared" si="33"/>
        <v>53.491136510817626</v>
      </c>
      <c r="H160" s="15">
        <f t="shared" si="34"/>
        <v>150.53369302322963</v>
      </c>
      <c r="I160" s="15">
        <f t="shared" si="34"/>
        <v>1505.3369302322963</v>
      </c>
      <c r="J160" s="15">
        <f t="shared" si="34"/>
        <v>15053.369302322963</v>
      </c>
      <c r="K160" s="15">
        <f t="shared" si="35"/>
        <v>8052.21832298309</v>
      </c>
      <c r="L160" s="24">
        <f t="shared" si="36"/>
        <v>6.580491628565895</v>
      </c>
      <c r="M160" s="3">
        <v>-1.8188001317193536E-05</v>
      </c>
      <c r="N160" s="2">
        <v>54.218019983459264</v>
      </c>
    </row>
    <row r="161" spans="1:14" ht="13.5">
      <c r="A161" s="1">
        <v>20941</v>
      </c>
      <c r="B161" s="2" t="s">
        <v>307</v>
      </c>
      <c r="C161" s="1" t="s">
        <v>308</v>
      </c>
      <c r="E161" s="12">
        <f t="shared" si="31"/>
        <v>0.3049886111841835</v>
      </c>
      <c r="F161" s="12">
        <f t="shared" si="32"/>
      </c>
      <c r="G161" s="5">
        <f t="shared" si="33"/>
        <v>815.7821145582168</v>
      </c>
      <c r="H161" s="15">
        <f t="shared" si="34"/>
        <v>327.8810956636335</v>
      </c>
      <c r="I161" s="15">
        <f t="shared" si="34"/>
        <v>3278.810956636335</v>
      </c>
      <c r="J161" s="15">
        <f t="shared" si="34"/>
        <v>32788.10956636335</v>
      </c>
      <c r="K161" s="15">
        <f t="shared" si="35"/>
        <v>267479.5335441439</v>
      </c>
      <c r="L161" s="24">
        <f t="shared" si="36"/>
        <v>3.021173589625505</v>
      </c>
      <c r="M161" s="3">
        <v>-8.350304556128695E-06</v>
      </c>
      <c r="N161" s="2">
        <v>816.1158344798025</v>
      </c>
    </row>
    <row r="162" spans="1:14" ht="13.5">
      <c r="A162" s="1">
        <v>940038</v>
      </c>
      <c r="B162" s="2" t="s">
        <v>309</v>
      </c>
      <c r="C162" s="1" t="s">
        <v>310</v>
      </c>
      <c r="D162" s="12">
        <v>0.32677188197595025</v>
      </c>
      <c r="E162" s="12">
        <f t="shared" si="31"/>
        <v>0.6064238871497416</v>
      </c>
      <c r="F162" s="12">
        <f t="shared" si="32"/>
        <v>0.27965200517379135</v>
      </c>
      <c r="G162" s="5">
        <f t="shared" si="33"/>
        <v>72.39221663030946</v>
      </c>
      <c r="H162" s="15">
        <f t="shared" si="34"/>
        <v>164.901155971957</v>
      </c>
      <c r="I162" s="15">
        <f t="shared" si="34"/>
        <v>1649.01155971957</v>
      </c>
      <c r="J162" s="15">
        <f t="shared" si="34"/>
        <v>16490.1155971957</v>
      </c>
      <c r="K162" s="15">
        <f t="shared" si="35"/>
        <v>11937.56020571036</v>
      </c>
      <c r="L162" s="24">
        <f t="shared" si="36"/>
        <v>6.007148348462323</v>
      </c>
      <c r="M162" s="3">
        <v>-1.6603322098324856E-05</v>
      </c>
      <c r="N162" s="2">
        <v>73.05576839796902</v>
      </c>
    </row>
    <row r="163" spans="1:14" ht="13.5">
      <c r="A163" s="1">
        <v>960558</v>
      </c>
      <c r="B163" s="2" t="s">
        <v>311</v>
      </c>
      <c r="C163" s="1" t="s">
        <v>312</v>
      </c>
      <c r="D163" s="12">
        <v>0.19997413386195728</v>
      </c>
      <c r="E163" s="12">
        <f t="shared" si="31"/>
        <v>0.6481337583493068</v>
      </c>
      <c r="F163" s="12">
        <f t="shared" si="32"/>
        <v>0.4481596244873495</v>
      </c>
      <c r="G163" s="5">
        <f t="shared" si="33"/>
        <v>57.46049556759791</v>
      </c>
      <c r="H163" s="15">
        <f t="shared" si="34"/>
        <v>154.28913972122675</v>
      </c>
      <c r="I163" s="15">
        <f t="shared" si="34"/>
        <v>1542.8913972122673</v>
      </c>
      <c r="J163" s="15">
        <f t="shared" si="34"/>
        <v>15428.913972122675</v>
      </c>
      <c r="K163" s="15">
        <f t="shared" si="35"/>
        <v>8865.530429080043</v>
      </c>
      <c r="L163" s="24">
        <f t="shared" si="36"/>
        <v>6.420320370871757</v>
      </c>
      <c r="M163" s="3">
        <v>-1.7745299584503632E-05</v>
      </c>
      <c r="N163" s="2">
        <v>58.169686465492596</v>
      </c>
    </row>
    <row r="164" spans="1:14" ht="13.5">
      <c r="A164" s="1">
        <v>950205</v>
      </c>
      <c r="B164" s="2" t="s">
        <v>313</v>
      </c>
      <c r="C164" s="1" t="s">
        <v>314</v>
      </c>
      <c r="D164" s="12">
        <v>0.1814232930409137</v>
      </c>
      <c r="E164" s="12">
        <f t="shared" si="31"/>
        <v>0.49829940358321195</v>
      </c>
      <c r="F164" s="12">
        <f t="shared" si="32"/>
        <v>0.31687611054229825</v>
      </c>
      <c r="G164" s="5">
        <f t="shared" si="33"/>
        <v>502.207100812958</v>
      </c>
      <c r="H164" s="15">
        <f t="shared" si="34"/>
        <v>200.68256008518543</v>
      </c>
      <c r="I164" s="15">
        <f t="shared" si="34"/>
        <v>2006.8256008518545</v>
      </c>
      <c r="J164" s="15">
        <f t="shared" si="34"/>
        <v>20068.256008518543</v>
      </c>
      <c r="K164" s="15">
        <f t="shared" si="35"/>
        <v>100784.20668410322</v>
      </c>
      <c r="L164" s="24">
        <f t="shared" si="36"/>
        <v>4.936082668748043</v>
      </c>
      <c r="M164" s="3">
        <v>-1.3642974286486702E-05</v>
      </c>
      <c r="N164" s="2">
        <v>502.75234228031746</v>
      </c>
    </row>
    <row r="165" spans="1:14" ht="13.5">
      <c r="A165" s="1">
        <v>950206</v>
      </c>
      <c r="B165" s="2" t="s">
        <v>315</v>
      </c>
      <c r="C165" s="1" t="s">
        <v>316</v>
      </c>
      <c r="D165" s="12">
        <v>0.0330168452602561</v>
      </c>
      <c r="E165" s="12">
        <f t="shared" si="31"/>
        <v>0.012000078220605342</v>
      </c>
      <c r="F165" s="12">
        <f t="shared" si="32"/>
        <v>-0.021016767039650754</v>
      </c>
      <c r="G165" s="5">
        <f t="shared" si="33"/>
        <v>466.40070360977194</v>
      </c>
      <c r="H165" s="15">
        <f t="shared" si="34"/>
        <v>8333.279013822588</v>
      </c>
      <c r="I165" s="15">
        <f t="shared" si="34"/>
        <v>83332.79013822589</v>
      </c>
      <c r="J165" s="15">
        <f t="shared" si="34"/>
        <v>833327.9013822589</v>
      </c>
      <c r="K165" s="15">
        <f t="shared" si="35"/>
        <v>3886647.1954234014</v>
      </c>
      <c r="L165" s="24">
        <f t="shared" si="36"/>
        <v>0.11887105965291767</v>
      </c>
      <c r="M165" s="3">
        <v>-3.2855098244605547E-07</v>
      </c>
      <c r="N165" s="2">
        <v>466.4138341497854</v>
      </c>
    </row>
    <row r="166" spans="1:14" ht="13.5">
      <c r="A166" s="1">
        <v>20945</v>
      </c>
      <c r="B166" s="2" t="s">
        <v>317</v>
      </c>
      <c r="C166" s="1" t="s">
        <v>318</v>
      </c>
      <c r="E166" s="12">
        <f t="shared" si="31"/>
        <v>0.4536661912522547</v>
      </c>
      <c r="F166" s="12">
        <f t="shared" si="32"/>
      </c>
      <c r="G166" s="5">
        <f t="shared" si="33"/>
        <v>342.69162099134564</v>
      </c>
      <c r="H166" s="15">
        <f t="shared" si="34"/>
        <v>220.42638823045203</v>
      </c>
      <c r="I166" s="15">
        <f t="shared" si="34"/>
        <v>2204.2638823045204</v>
      </c>
      <c r="J166" s="15">
        <f t="shared" si="34"/>
        <v>22042.638823045203</v>
      </c>
      <c r="K166" s="15">
        <f t="shared" si="35"/>
        <v>75538.27629196127</v>
      </c>
      <c r="L166" s="24">
        <f t="shared" si="36"/>
        <v>4.493952446931303</v>
      </c>
      <c r="M166" s="3">
        <v>-1.2420958438633366E-05</v>
      </c>
      <c r="N166" s="2">
        <v>343.1880245953456</v>
      </c>
    </row>
    <row r="167" spans="1:14" ht="13.5">
      <c r="A167" s="1">
        <v>950202</v>
      </c>
      <c r="B167" s="2" t="s">
        <v>319</v>
      </c>
      <c r="C167" s="1" t="s">
        <v>320</v>
      </c>
      <c r="D167" s="12">
        <v>-0.3004000587134956</v>
      </c>
      <c r="E167" s="12">
        <f t="shared" si="31"/>
        <v>0.1597619561994027</v>
      </c>
      <c r="F167" s="12">
        <f t="shared" si="32"/>
        <v>0.4601620149128983</v>
      </c>
      <c r="G167" s="5">
        <f t="shared" si="33"/>
        <v>675.0305893246712</v>
      </c>
      <c r="H167" s="15">
        <f t="shared" si="34"/>
        <v>625.9312440765787</v>
      </c>
      <c r="I167" s="15">
        <f t="shared" si="34"/>
        <v>6259.312440765786</v>
      </c>
      <c r="J167" s="15">
        <f t="shared" si="34"/>
        <v>62593.124407657866</v>
      </c>
      <c r="K167" s="15">
        <f t="shared" si="35"/>
        <v>422522.7365657374</v>
      </c>
      <c r="L167" s="24">
        <f t="shared" si="36"/>
        <v>1.5825791029458287</v>
      </c>
      <c r="M167" s="3">
        <v>-4.374133793285357E-06</v>
      </c>
      <c r="N167" s="2">
        <v>675.2054015817198</v>
      </c>
    </row>
    <row r="168" spans="1:14" ht="13.5">
      <c r="A168" s="1">
        <v>960559</v>
      </c>
      <c r="B168" s="2" t="s">
        <v>321</v>
      </c>
      <c r="C168" s="1" t="s">
        <v>322</v>
      </c>
      <c r="D168" s="12">
        <v>-0.12707837373082997</v>
      </c>
      <c r="E168" s="12">
        <f t="shared" si="31"/>
        <v>0.13531825706315562</v>
      </c>
      <c r="F168" s="12">
        <f t="shared" si="32"/>
        <v>0.26239663079398556</v>
      </c>
      <c r="G168" s="5">
        <f t="shared" si="33"/>
        <v>774.1838736528929</v>
      </c>
      <c r="H168" s="15">
        <f t="shared" si="34"/>
        <v>738.9985813468473</v>
      </c>
      <c r="I168" s="15">
        <f t="shared" si="34"/>
        <v>7389.985813468473</v>
      </c>
      <c r="J168" s="15">
        <f t="shared" si="34"/>
        <v>73899.85813468473</v>
      </c>
      <c r="K168" s="15">
        <f t="shared" si="35"/>
        <v>572120.7843310947</v>
      </c>
      <c r="L168" s="24">
        <f t="shared" si="36"/>
        <v>1.3404433130996267</v>
      </c>
      <c r="M168" s="3">
        <v>-3.7048880418668586E-06</v>
      </c>
      <c r="N168" s="2">
        <v>774.3319395034861</v>
      </c>
    </row>
    <row r="169" spans="1:14" ht="13.5">
      <c r="A169" s="1">
        <v>950208</v>
      </c>
      <c r="B169" s="2" t="s">
        <v>323</v>
      </c>
      <c r="C169" s="1" t="s">
        <v>324</v>
      </c>
      <c r="D169" s="12">
        <v>0.05687690970711176</v>
      </c>
      <c r="E169" s="12">
        <f t="shared" si="31"/>
        <v>0.6238286452829089</v>
      </c>
      <c r="F169" s="12">
        <f t="shared" si="32"/>
        <v>0.5669517355757971</v>
      </c>
      <c r="G169" s="5">
        <f t="shared" si="33"/>
        <v>98.68268388952205</v>
      </c>
      <c r="H169" s="15">
        <f aca="true" t="shared" si="37" ref="H169:J184">-H$1/$M169/365.2425</f>
        <v>160.3004298634757</v>
      </c>
      <c r="I169" s="15">
        <f t="shared" si="37"/>
        <v>1603.0042986347569</v>
      </c>
      <c r="J169" s="15">
        <f t="shared" si="37"/>
        <v>16030.042986347571</v>
      </c>
      <c r="K169" s="15">
        <f t="shared" si="35"/>
        <v>15818.876647571873</v>
      </c>
      <c r="L169" s="24">
        <f t="shared" si="36"/>
        <v>6.179557394825025</v>
      </c>
      <c r="M169" s="3">
        <v>-1.7079848190802245E-05</v>
      </c>
      <c r="N169" s="2">
        <v>99.36528002246746</v>
      </c>
    </row>
    <row r="170" spans="1:14" ht="13.5">
      <c r="A170" s="1">
        <v>960560</v>
      </c>
      <c r="B170" s="2" t="s">
        <v>325</v>
      </c>
      <c r="C170" s="1" t="s">
        <v>326</v>
      </c>
      <c r="D170" s="12">
        <v>0.07773859523680393</v>
      </c>
      <c r="E170" s="12">
        <f t="shared" si="31"/>
        <v>0.3749792282899457</v>
      </c>
      <c r="F170" s="12">
        <f t="shared" si="32"/>
        <v>0.29724063305314175</v>
      </c>
      <c r="G170" s="5">
        <f t="shared" si="33"/>
        <v>610.8081624684543</v>
      </c>
      <c r="H170" s="15">
        <f t="shared" si="37"/>
        <v>266.68143847871187</v>
      </c>
      <c r="I170" s="15">
        <f t="shared" si="37"/>
        <v>2666.814384787119</v>
      </c>
      <c r="J170" s="15">
        <f t="shared" si="37"/>
        <v>26668.143847871186</v>
      </c>
      <c r="K170" s="15">
        <f t="shared" si="35"/>
        <v>162891.19940162613</v>
      </c>
      <c r="L170" s="24">
        <f t="shared" si="36"/>
        <v>3.7144906387459287</v>
      </c>
      <c r="M170" s="3">
        <v>-1.0266582566101855E-05</v>
      </c>
      <c r="N170" s="2">
        <v>611.2184664407085</v>
      </c>
    </row>
    <row r="171" spans="1:14" ht="13.5">
      <c r="A171" s="1">
        <v>950210</v>
      </c>
      <c r="B171" s="2" t="s">
        <v>327</v>
      </c>
      <c r="C171" s="1" t="s">
        <v>328</v>
      </c>
      <c r="D171" s="12">
        <v>0.029297053970887273</v>
      </c>
      <c r="E171" s="12">
        <f t="shared" si="31"/>
        <v>0.4168631204343634</v>
      </c>
      <c r="F171" s="12">
        <f t="shared" si="32"/>
        <v>0.38756606646347613</v>
      </c>
      <c r="G171" s="5">
        <f t="shared" si="33"/>
        <v>394.24955344258893</v>
      </c>
      <c r="H171" s="15">
        <f t="shared" si="37"/>
        <v>239.88689595712356</v>
      </c>
      <c r="I171" s="15">
        <f t="shared" si="37"/>
        <v>2398.8689595712353</v>
      </c>
      <c r="J171" s="15">
        <f t="shared" si="37"/>
        <v>23988.689595712356</v>
      </c>
      <c r="K171" s="15">
        <f t="shared" si="35"/>
        <v>94575.30160782475</v>
      </c>
      <c r="L171" s="24">
        <f t="shared" si="36"/>
        <v>4.129386487761849</v>
      </c>
      <c r="M171" s="3">
        <v>-1.1413324583923377E-05</v>
      </c>
      <c r="N171" s="2">
        <v>394.7056869595854</v>
      </c>
    </row>
    <row r="172" spans="1:14" ht="13.5">
      <c r="A172" s="1">
        <v>950200</v>
      </c>
      <c r="B172" s="2" t="s">
        <v>329</v>
      </c>
      <c r="C172" s="1" t="s">
        <v>330</v>
      </c>
      <c r="D172" s="12">
        <v>0.2725382139831928</v>
      </c>
      <c r="E172" s="12">
        <f t="shared" si="31"/>
        <v>0.42000143830751185</v>
      </c>
      <c r="F172" s="12">
        <f t="shared" si="32"/>
        <v>0.14746322432431908</v>
      </c>
      <c r="G172" s="5">
        <f t="shared" si="33"/>
        <v>215.89974692638935</v>
      </c>
      <c r="H172" s="15">
        <f t="shared" si="37"/>
        <v>238.09442273096016</v>
      </c>
      <c r="I172" s="15">
        <f t="shared" si="37"/>
        <v>2380.9442273096015</v>
      </c>
      <c r="J172" s="15">
        <f t="shared" si="37"/>
        <v>23809.442273096018</v>
      </c>
      <c r="K172" s="15">
        <f t="shared" si="35"/>
        <v>51404.52561219906</v>
      </c>
      <c r="L172" s="24">
        <f t="shared" si="36"/>
        <v>4.160474216045799</v>
      </c>
      <c r="M172" s="3">
        <v>-1.149924880887388E-05</v>
      </c>
      <c r="N172" s="2">
        <v>216.359314405036</v>
      </c>
    </row>
    <row r="173" spans="1:14" ht="13.5">
      <c r="A173" s="1">
        <v>20936</v>
      </c>
      <c r="B173" s="2" t="s">
        <v>331</v>
      </c>
      <c r="C173" s="1" t="s">
        <v>332</v>
      </c>
      <c r="E173" s="12">
        <f t="shared" si="31"/>
        <v>0.2679904305865599</v>
      </c>
      <c r="F173" s="12">
        <f t="shared" si="32"/>
      </c>
      <c r="G173" s="5">
        <f t="shared" si="33"/>
        <v>159.95102571153052</v>
      </c>
      <c r="H173" s="15">
        <f t="shared" si="37"/>
        <v>373.1476522543232</v>
      </c>
      <c r="I173" s="15">
        <f t="shared" si="37"/>
        <v>3731.4765225432316</v>
      </c>
      <c r="J173" s="15">
        <f t="shared" si="37"/>
        <v>37314.76522543232</v>
      </c>
      <c r="K173" s="15">
        <f t="shared" si="35"/>
        <v>59685.34971992849</v>
      </c>
      <c r="L173" s="24">
        <f t="shared" si="36"/>
        <v>2.6546749008655866</v>
      </c>
      <c r="M173" s="3">
        <v>-7.337328777088097E-06</v>
      </c>
      <c r="N173" s="2">
        <v>160.24426205610683</v>
      </c>
    </row>
    <row r="174" spans="1:14" ht="13.5">
      <c r="A174" s="1">
        <v>10845</v>
      </c>
      <c r="B174" s="2" t="s">
        <v>333</v>
      </c>
      <c r="C174" s="1" t="s">
        <v>334</v>
      </c>
      <c r="E174" s="12">
        <f t="shared" si="31"/>
        <v>0.6023397464650357</v>
      </c>
      <c r="F174" s="12">
        <f t="shared" si="32"/>
      </c>
      <c r="G174" s="5">
        <f t="shared" si="33"/>
        <v>293.91798035955554</v>
      </c>
      <c r="H174" s="15">
        <f t="shared" si="37"/>
        <v>166.01926169885377</v>
      </c>
      <c r="I174" s="15">
        <f t="shared" si="37"/>
        <v>1660.1926169885378</v>
      </c>
      <c r="J174" s="15">
        <f t="shared" si="37"/>
        <v>16601.926169885377</v>
      </c>
      <c r="K174" s="15">
        <f t="shared" si="35"/>
        <v>48796.046099311614</v>
      </c>
      <c r="L174" s="24">
        <f t="shared" si="36"/>
        <v>5.966691434595759</v>
      </c>
      <c r="M174" s="3">
        <v>-1.6491502124343026E-05</v>
      </c>
      <c r="N174" s="2">
        <v>294.57706324195493</v>
      </c>
    </row>
    <row r="175" spans="1:14" ht="13.5">
      <c r="A175" s="1">
        <v>960561</v>
      </c>
      <c r="B175" s="2" t="s">
        <v>335</v>
      </c>
      <c r="C175" s="1" t="s">
        <v>336</v>
      </c>
      <c r="D175" s="12">
        <v>-0.27607759841133644</v>
      </c>
      <c r="E175" s="12">
        <f t="shared" si="31"/>
        <v>0.1789461103798742</v>
      </c>
      <c r="F175" s="12">
        <f t="shared" si="32"/>
        <v>0.4550237087912107</v>
      </c>
      <c r="G175" s="5">
        <f t="shared" si="33"/>
        <v>564.3364233981573</v>
      </c>
      <c r="H175" s="15">
        <f t="shared" si="37"/>
        <v>558.8274580973896</v>
      </c>
      <c r="I175" s="15">
        <f t="shared" si="37"/>
        <v>5588.274580973895</v>
      </c>
      <c r="J175" s="15">
        <f t="shared" si="37"/>
        <v>55882.74580973895</v>
      </c>
      <c r="K175" s="15">
        <f t="shared" si="35"/>
        <v>315366.68899936444</v>
      </c>
      <c r="L175" s="24">
        <f t="shared" si="36"/>
        <v>1.7726145922197247</v>
      </c>
      <c r="M175" s="3">
        <v>-4.899378094823965E-06</v>
      </c>
      <c r="N175" s="2">
        <v>564.532227043717</v>
      </c>
    </row>
    <row r="176" spans="1:14" ht="13.5">
      <c r="A176" s="1">
        <v>20940</v>
      </c>
      <c r="B176" s="2" t="s">
        <v>337</v>
      </c>
      <c r="C176" s="1" t="s">
        <v>338</v>
      </c>
      <c r="E176" s="12">
        <f t="shared" si="31"/>
        <v>0.4959215061654689</v>
      </c>
      <c r="F176" s="12">
        <f t="shared" si="32"/>
      </c>
      <c r="G176" s="5">
        <f t="shared" si="33"/>
        <v>363.6208049426541</v>
      </c>
      <c r="H176" s="15">
        <f t="shared" si="37"/>
        <v>201.6448142634775</v>
      </c>
      <c r="I176" s="15">
        <f t="shared" si="37"/>
        <v>2016.4481426347752</v>
      </c>
      <c r="J176" s="15">
        <f t="shared" si="37"/>
        <v>20164.481426347753</v>
      </c>
      <c r="K176" s="15">
        <f t="shared" si="35"/>
        <v>73322.24967499769</v>
      </c>
      <c r="L176" s="24">
        <f t="shared" si="36"/>
        <v>4.912527556806538</v>
      </c>
      <c r="M176" s="3">
        <v>-1.3577869666467316E-05</v>
      </c>
      <c r="N176" s="2">
        <v>364.1634445038745</v>
      </c>
    </row>
    <row r="177" spans="1:14" ht="13.5">
      <c r="A177" s="1">
        <v>960562</v>
      </c>
      <c r="B177" s="2" t="s">
        <v>339</v>
      </c>
      <c r="C177" s="1" t="s">
        <v>340</v>
      </c>
      <c r="D177" s="12">
        <v>0.12076624152880594</v>
      </c>
      <c r="E177" s="12">
        <f t="shared" si="31"/>
        <v>0.6082516257136007</v>
      </c>
      <c r="F177" s="12">
        <f t="shared" si="32"/>
        <v>0.48748538418479476</v>
      </c>
      <c r="G177" s="5">
        <f t="shared" si="33"/>
        <v>447.74130782796465</v>
      </c>
      <c r="H177" s="15">
        <f t="shared" si="37"/>
        <v>164.4056436062625</v>
      </c>
      <c r="I177" s="15">
        <f t="shared" si="37"/>
        <v>1644.056436062625</v>
      </c>
      <c r="J177" s="15">
        <f t="shared" si="37"/>
        <v>16440.564360626253</v>
      </c>
      <c r="K177" s="15">
        <f t="shared" si="35"/>
        <v>73611.19788256624</v>
      </c>
      <c r="L177" s="24">
        <f t="shared" si="36"/>
        <v>6.0252536654327855</v>
      </c>
      <c r="M177" s="3">
        <v>-1.6653363880534182E-05</v>
      </c>
      <c r="N177" s="2">
        <v>448.4068595154502</v>
      </c>
    </row>
    <row r="178" spans="1:14" ht="13.5">
      <c r="A178" s="1">
        <v>20942</v>
      </c>
      <c r="B178" s="2" t="s">
        <v>341</v>
      </c>
      <c r="C178" s="1" t="s">
        <v>342</v>
      </c>
      <c r="E178" s="12">
        <f t="shared" si="31"/>
        <v>0.44552304146827876</v>
      </c>
      <c r="F178" s="12">
        <f t="shared" si="32"/>
      </c>
      <c r="G178" s="5">
        <f t="shared" si="33"/>
        <v>373.46207325034266</v>
      </c>
      <c r="H178" s="15">
        <f t="shared" si="37"/>
        <v>224.45528220142575</v>
      </c>
      <c r="I178" s="15">
        <f t="shared" si="37"/>
        <v>2244.5528220142573</v>
      </c>
      <c r="J178" s="15">
        <f t="shared" si="37"/>
        <v>22445.528220142573</v>
      </c>
      <c r="K178" s="15">
        <f t="shared" si="35"/>
        <v>83825.5350429352</v>
      </c>
      <c r="L178" s="24">
        <f t="shared" si="36"/>
        <v>4.4132875690914375</v>
      </c>
      <c r="M178" s="3">
        <v>-1.2198006570108318E-05</v>
      </c>
      <c r="N178" s="2">
        <v>373.94956658291704</v>
      </c>
    </row>
    <row r="179" spans="1:14" ht="13.5">
      <c r="A179" s="1">
        <v>20938</v>
      </c>
      <c r="B179" s="2" t="s">
        <v>343</v>
      </c>
      <c r="C179" s="1" t="s">
        <v>344</v>
      </c>
      <c r="E179" s="12">
        <f t="shared" si="31"/>
        <v>0.4761014306390461</v>
      </c>
      <c r="F179" s="12">
        <f t="shared" si="32"/>
      </c>
      <c r="G179" s="5">
        <f t="shared" si="33"/>
        <v>443.93466272580173</v>
      </c>
      <c r="H179" s="15">
        <f t="shared" si="37"/>
        <v>210.03927643270308</v>
      </c>
      <c r="I179" s="15">
        <f t="shared" si="37"/>
        <v>2100.3927643270304</v>
      </c>
      <c r="J179" s="15">
        <f t="shared" si="37"/>
        <v>21003.927643270305</v>
      </c>
      <c r="K179" s="15">
        <f t="shared" si="35"/>
        <v>93243.71534232346</v>
      </c>
      <c r="L179" s="24">
        <f t="shared" si="36"/>
        <v>4.716192721573464</v>
      </c>
      <c r="M179" s="3">
        <v>-1.3035214429838972E-05</v>
      </c>
      <c r="N179" s="2">
        <v>444.45561507049024</v>
      </c>
    </row>
    <row r="180" spans="1:14" ht="13.5">
      <c r="A180" s="1">
        <v>950207</v>
      </c>
      <c r="B180" s="2" t="s">
        <v>345</v>
      </c>
      <c r="C180" s="1" t="s">
        <v>346</v>
      </c>
      <c r="D180" s="12">
        <v>0.09286722661798362</v>
      </c>
      <c r="E180" s="12">
        <f t="shared" si="31"/>
        <v>0.1173959813953896</v>
      </c>
      <c r="F180" s="12">
        <f t="shared" si="32"/>
        <v>0.024528754777405987</v>
      </c>
      <c r="G180" s="5">
        <f t="shared" si="33"/>
        <v>517.9152797641303</v>
      </c>
      <c r="H180" s="15">
        <f t="shared" si="37"/>
        <v>851.8179141345568</v>
      </c>
      <c r="I180" s="15">
        <f t="shared" si="37"/>
        <v>8518.179141345568</v>
      </c>
      <c r="J180" s="15">
        <f t="shared" si="37"/>
        <v>85181.79141345568</v>
      </c>
      <c r="K180" s="15">
        <f t="shared" si="35"/>
        <v>441169.5133070969</v>
      </c>
      <c r="L180" s="24">
        <f t="shared" si="36"/>
        <v>1.1629078120091663</v>
      </c>
      <c r="M180" s="3">
        <v>-3.2141928005472966E-06</v>
      </c>
      <c r="N180" s="2">
        <v>518.0437349794042</v>
      </c>
    </row>
    <row r="181" spans="1:14" ht="13.5">
      <c r="A181" s="1">
        <v>20937</v>
      </c>
      <c r="B181" s="2" t="s">
        <v>347</v>
      </c>
      <c r="C181" s="1" t="s">
        <v>348</v>
      </c>
      <c r="E181" s="12">
        <f t="shared" si="31"/>
        <v>0.2101995370841074</v>
      </c>
      <c r="F181" s="12">
        <f t="shared" si="32"/>
      </c>
      <c r="G181" s="5">
        <f t="shared" si="33"/>
        <v>443.44920440228697</v>
      </c>
      <c r="H181" s="15">
        <f t="shared" si="37"/>
        <v>475.7384406607274</v>
      </c>
      <c r="I181" s="15">
        <f t="shared" si="37"/>
        <v>4757.384406607274</v>
      </c>
      <c r="J181" s="15">
        <f t="shared" si="37"/>
        <v>47573.844066072736</v>
      </c>
      <c r="K181" s="15">
        <f t="shared" si="35"/>
        <v>210965.83301458418</v>
      </c>
      <c r="L181" s="24">
        <f t="shared" si="36"/>
        <v>2.082206570023459</v>
      </c>
      <c r="M181" s="3">
        <v>-5.755067854483183E-06</v>
      </c>
      <c r="N181" s="2">
        <v>443.67920568909136</v>
      </c>
    </row>
    <row r="182" spans="1:14" ht="13.5">
      <c r="A182" s="1">
        <v>950212</v>
      </c>
      <c r="B182" s="2" t="s">
        <v>349</v>
      </c>
      <c r="C182" s="1" t="s">
        <v>350</v>
      </c>
      <c r="D182" s="12">
        <v>0.04993939666868214</v>
      </c>
      <c r="E182" s="12">
        <f t="shared" si="31"/>
        <v>0.34737171377087994</v>
      </c>
      <c r="F182" s="12">
        <f t="shared" si="32"/>
        <v>0.2974323171021978</v>
      </c>
      <c r="G182" s="5">
        <f t="shared" si="33"/>
        <v>209.09278798668933</v>
      </c>
      <c r="H182" s="15">
        <f t="shared" si="37"/>
        <v>287.8760590908625</v>
      </c>
      <c r="I182" s="15">
        <f t="shared" si="37"/>
        <v>2878.7605909086246</v>
      </c>
      <c r="J182" s="15">
        <f t="shared" si="37"/>
        <v>28787.605909086244</v>
      </c>
      <c r="K182" s="15">
        <f t="shared" si="35"/>
        <v>60192.80778992936</v>
      </c>
      <c r="L182" s="24">
        <f t="shared" si="36"/>
        <v>3.4410145459293346</v>
      </c>
      <c r="M182" s="3">
        <v>-9.510714491628985E-06</v>
      </c>
      <c r="N182" s="2">
        <v>209.47288369134728</v>
      </c>
    </row>
    <row r="183" spans="1:14" ht="13.5">
      <c r="A183" s="1">
        <v>950201</v>
      </c>
      <c r="B183" s="2" t="s">
        <v>351</v>
      </c>
      <c r="C183" s="1" t="s">
        <v>352</v>
      </c>
      <c r="D183" s="12">
        <v>0.2798423262740403</v>
      </c>
      <c r="E183" s="12">
        <f t="shared" si="31"/>
        <v>0.4982080720866504</v>
      </c>
      <c r="F183" s="12">
        <f t="shared" si="32"/>
        <v>0.2183657458126101</v>
      </c>
      <c r="G183" s="5">
        <f t="shared" si="33"/>
        <v>477.7261799388803</v>
      </c>
      <c r="H183" s="15">
        <f t="shared" si="37"/>
        <v>200.7193492091946</v>
      </c>
      <c r="I183" s="15">
        <f t="shared" si="37"/>
        <v>2007.1934920919462</v>
      </c>
      <c r="J183" s="15">
        <f t="shared" si="37"/>
        <v>20071.934920919462</v>
      </c>
      <c r="K183" s="15">
        <f t="shared" si="35"/>
        <v>95888.88793752666</v>
      </c>
      <c r="L183" s="24">
        <f t="shared" si="36"/>
        <v>4.935177951997332</v>
      </c>
      <c r="M183" s="3">
        <v>-1.3640473715042758E-05</v>
      </c>
      <c r="N183" s="2">
        <v>478.27132147090197</v>
      </c>
    </row>
    <row r="184" spans="1:14" ht="13.5">
      <c r="A184" s="1">
        <v>970801</v>
      </c>
      <c r="B184" s="2" t="s">
        <v>353</v>
      </c>
      <c r="C184" s="1" t="s">
        <v>354</v>
      </c>
      <c r="D184" s="12">
        <v>-0.10114110533717448</v>
      </c>
      <c r="E184" s="12">
        <f t="shared" si="31"/>
        <v>-0.1484271260706621</v>
      </c>
      <c r="F184" s="12">
        <f t="shared" si="32"/>
        <v>-0.04728602073348763</v>
      </c>
      <c r="G184" s="5">
        <f t="shared" si="33"/>
        <v>960.1340067002852</v>
      </c>
      <c r="H184" s="15">
        <f t="shared" si="37"/>
        <v>-673.7312959384036</v>
      </c>
      <c r="I184" s="15">
        <f t="shared" si="37"/>
        <v>-6737.312959384037</v>
      </c>
      <c r="J184" s="15">
        <f t="shared" si="37"/>
        <v>-67373.12959384036</v>
      </c>
      <c r="K184" s="15">
        <f t="shared" si="35"/>
        <v>-646872.3286087151</v>
      </c>
      <c r="L184" s="24">
        <f t="shared" si="36"/>
        <v>-1.4702978958054018</v>
      </c>
      <c r="M184" s="3">
        <v>4.063796684960324E-06</v>
      </c>
      <c r="N184" s="2">
        <v>959.9715970657708</v>
      </c>
    </row>
    <row r="185" spans="3:13" ht="13.5">
      <c r="C185" s="21" t="s">
        <v>596</v>
      </c>
      <c r="D185" s="12">
        <f>AVERAGE(D149:D184)</f>
        <v>0.03709276036369741</v>
      </c>
      <c r="E185" s="12">
        <f>SUMIF(D149:D184,"&lt;&gt;",E149:E184)/COUNTIF(D149:D184,"&lt;&gt;")</f>
        <v>0.3321970085536318</v>
      </c>
      <c r="F185" s="12">
        <f t="shared" si="32"/>
        <v>0.2951042481899344</v>
      </c>
      <c r="G185" s="26" t="s">
        <v>1064</v>
      </c>
      <c r="H185" s="18"/>
      <c r="I185" s="18"/>
      <c r="J185" s="18"/>
      <c r="K185" s="18"/>
      <c r="L185" s="21"/>
      <c r="M185" s="26"/>
    </row>
    <row r="186" spans="2:12" ht="13.5">
      <c r="B186" s="7" t="s">
        <v>355</v>
      </c>
      <c r="E186" s="13"/>
      <c r="G186" s="4"/>
      <c r="K186" s="18"/>
      <c r="L186" s="23"/>
    </row>
    <row r="187" spans="1:14" ht="13.5">
      <c r="A187" s="1">
        <v>950231</v>
      </c>
      <c r="B187" s="2" t="s">
        <v>356</v>
      </c>
      <c r="C187" s="1" t="s">
        <v>357</v>
      </c>
      <c r="D187" s="12">
        <v>0.24984095469850767</v>
      </c>
      <c r="E187" s="12">
        <f aca="true" t="shared" si="38" ref="E187:E222">-M187*365.2425*100</f>
        <v>0.27616542876087724</v>
      </c>
      <c r="F187" s="12">
        <f aca="true" t="shared" si="39" ref="F187:F223">IF(D187="","",E187-D187)</f>
        <v>0.02632447406236957</v>
      </c>
      <c r="G187" s="5">
        <f aca="true" t="shared" si="40" ref="G187:G222">G$1*M187+N187</f>
        <v>47.36215561801672</v>
      </c>
      <c r="H187" s="15">
        <f aca="true" t="shared" si="41" ref="H187:J206">-H$1/$M187/365.2425</f>
        <v>362.10180415661944</v>
      </c>
      <c r="I187" s="15">
        <f t="shared" si="41"/>
        <v>3621.0180415661944</v>
      </c>
      <c r="J187" s="15">
        <f t="shared" si="41"/>
        <v>36210.18041566194</v>
      </c>
      <c r="K187" s="15">
        <f aca="true" t="shared" si="42" ref="K187:K222">-G187/$M187/365.2425</f>
        <v>17149.921998030422</v>
      </c>
      <c r="L187" s="24">
        <f aca="true" t="shared" si="43" ref="L187:L222">-(L$1*M187+N187-G187)</f>
        <v>2.7356552643079723</v>
      </c>
      <c r="M187" s="3">
        <v>-7.561152624923913E-06</v>
      </c>
      <c r="N187" s="2">
        <v>47.66433708267181</v>
      </c>
    </row>
    <row r="188" spans="1:14" ht="13.5">
      <c r="A188" s="1">
        <v>20964</v>
      </c>
      <c r="B188" s="2" t="s">
        <v>358</v>
      </c>
      <c r="C188" s="1" t="s">
        <v>359</v>
      </c>
      <c r="E188" s="12">
        <f t="shared" si="38"/>
        <v>0.18100680714214745</v>
      </c>
      <c r="F188" s="12">
        <f t="shared" si="39"/>
      </c>
      <c r="G188" s="5">
        <f t="shared" si="40"/>
        <v>172.01786772731685</v>
      </c>
      <c r="H188" s="15">
        <f t="shared" si="41"/>
        <v>552.4654104387822</v>
      </c>
      <c r="I188" s="15">
        <f t="shared" si="41"/>
        <v>5524.654104387822</v>
      </c>
      <c r="J188" s="15">
        <f t="shared" si="41"/>
        <v>55246.54104387823</v>
      </c>
      <c r="K188" s="15">
        <f t="shared" si="42"/>
        <v>95033.92189677626</v>
      </c>
      <c r="L188" s="24">
        <f t="shared" si="43"/>
        <v>1.7930275598063758</v>
      </c>
      <c r="M188" s="3">
        <v>-4.95579805587103E-06</v>
      </c>
      <c r="N188" s="2">
        <v>172.21592619661973</v>
      </c>
    </row>
    <row r="189" spans="1:14" ht="13.5">
      <c r="A189" s="1">
        <v>950246</v>
      </c>
      <c r="B189" s="2" t="s">
        <v>360</v>
      </c>
      <c r="C189" s="1" t="s">
        <v>361</v>
      </c>
      <c r="D189" s="12">
        <v>0.053085955257214205</v>
      </c>
      <c r="E189" s="12">
        <f t="shared" si="38"/>
        <v>0.2557134454240341</v>
      </c>
      <c r="F189" s="12">
        <f t="shared" si="39"/>
        <v>0.2026274901668199</v>
      </c>
      <c r="G189" s="5">
        <f t="shared" si="40"/>
        <v>307.79420224461194</v>
      </c>
      <c r="H189" s="15">
        <f t="shared" si="41"/>
        <v>391.0627375661692</v>
      </c>
      <c r="I189" s="15">
        <f t="shared" si="41"/>
        <v>3910.6273756616924</v>
      </c>
      <c r="J189" s="15">
        <f t="shared" si="41"/>
        <v>39106.27375661692</v>
      </c>
      <c r="K189" s="15">
        <f t="shared" si="42"/>
        <v>120366.84333677309</v>
      </c>
      <c r="L189" s="24">
        <f t="shared" si="43"/>
        <v>2.533060840625012</v>
      </c>
      <c r="M189" s="3">
        <v>-7.001196340076364E-06</v>
      </c>
      <c r="N189" s="2">
        <v>308.0740050563431</v>
      </c>
    </row>
    <row r="190" spans="1:14" ht="13.5">
      <c r="A190" s="1">
        <v>960565</v>
      </c>
      <c r="B190" s="2" t="s">
        <v>362</v>
      </c>
      <c r="C190" s="1" t="s">
        <v>363</v>
      </c>
      <c r="D190" s="12">
        <v>-0.15244625668057032</v>
      </c>
      <c r="E190" s="12">
        <f t="shared" si="38"/>
        <v>-0.00805764515891265</v>
      </c>
      <c r="F190" s="12">
        <f t="shared" si="39"/>
        <v>0.14438861152165766</v>
      </c>
      <c r="G190" s="5">
        <f t="shared" si="40"/>
        <v>60.38223487300992</v>
      </c>
      <c r="H190" s="19">
        <f t="shared" si="41"/>
        <v>-12410.573812547316</v>
      </c>
      <c r="I190" s="19">
        <f t="shared" si="41"/>
        <v>-124105.73812547316</v>
      </c>
      <c r="J190" s="19">
        <f t="shared" si="41"/>
        <v>-1241057.3812547314</v>
      </c>
      <c r="K190" s="15">
        <f t="shared" si="42"/>
        <v>-749378.1828580581</v>
      </c>
      <c r="L190" s="24">
        <f t="shared" si="43"/>
        <v>-0.07981788124534006</v>
      </c>
      <c r="M190" s="3">
        <v>2.2061083140413973E-07</v>
      </c>
      <c r="N190" s="2">
        <v>60.373418161132854</v>
      </c>
    </row>
    <row r="191" spans="1:14" ht="13.5">
      <c r="A191" s="1">
        <v>20962</v>
      </c>
      <c r="B191" s="2" t="s">
        <v>364</v>
      </c>
      <c r="C191" s="1" t="s">
        <v>365</v>
      </c>
      <c r="E191" s="12">
        <f t="shared" si="38"/>
        <v>1.3303143235715822</v>
      </c>
      <c r="F191" s="12">
        <f t="shared" si="39"/>
      </c>
      <c r="G191" s="5">
        <f t="shared" si="40"/>
        <v>135.73892979697135</v>
      </c>
      <c r="H191" s="15">
        <f t="shared" si="41"/>
        <v>75.1702046863056</v>
      </c>
      <c r="I191" s="15">
        <f t="shared" si="41"/>
        <v>751.7020468630559</v>
      </c>
      <c r="J191" s="15">
        <f t="shared" si="41"/>
        <v>7517.020468630559</v>
      </c>
      <c r="K191" s="15">
        <f t="shared" si="42"/>
        <v>10203.5231367384</v>
      </c>
      <c r="L191" s="24">
        <f t="shared" si="43"/>
        <v>13.177903544234113</v>
      </c>
      <c r="M191" s="3">
        <v>-3.642276908003812E-05</v>
      </c>
      <c r="N191" s="2">
        <v>137.19456576325507</v>
      </c>
    </row>
    <row r="192" spans="1:14" ht="13.5">
      <c r="A192" s="1">
        <v>960564</v>
      </c>
      <c r="B192" s="2" t="s">
        <v>366</v>
      </c>
      <c r="C192" s="1" t="s">
        <v>367</v>
      </c>
      <c r="D192" s="12">
        <v>0.047003771040531335</v>
      </c>
      <c r="E192" s="12">
        <f t="shared" si="38"/>
        <v>0.009570049892890939</v>
      </c>
      <c r="F192" s="12">
        <f t="shared" si="39"/>
        <v>-0.037433721147640396</v>
      </c>
      <c r="G192" s="5">
        <f t="shared" si="40"/>
        <v>114.58247170023198</v>
      </c>
      <c r="H192" s="15">
        <f t="shared" si="41"/>
        <v>10449.266317230433</v>
      </c>
      <c r="I192" s="15">
        <f t="shared" si="41"/>
        <v>104492.66317230432</v>
      </c>
      <c r="J192" s="15">
        <f t="shared" si="41"/>
        <v>1044926.6317230433</v>
      </c>
      <c r="K192" s="15">
        <f t="shared" si="42"/>
        <v>1197302.7620822433</v>
      </c>
      <c r="L192" s="24">
        <f t="shared" si="43"/>
        <v>0.09479954636843502</v>
      </c>
      <c r="M192" s="3">
        <v>-2.620190665897572E-07</v>
      </c>
      <c r="N192" s="2">
        <v>114.59294329222824</v>
      </c>
    </row>
    <row r="193" spans="1:14" ht="13.5">
      <c r="A193" s="1">
        <v>950245</v>
      </c>
      <c r="B193" s="2" t="s">
        <v>368</v>
      </c>
      <c r="C193" s="1" t="s">
        <v>369</v>
      </c>
      <c r="D193" s="12">
        <v>0.09826611454889778</v>
      </c>
      <c r="E193" s="12">
        <f t="shared" si="38"/>
        <v>0.24918043055681022</v>
      </c>
      <c r="F193" s="12">
        <f t="shared" si="39"/>
        <v>0.15091431600791244</v>
      </c>
      <c r="G193" s="5">
        <f t="shared" si="40"/>
        <v>51.836625873022456</v>
      </c>
      <c r="H193" s="15">
        <f t="shared" si="41"/>
        <v>401.31562409031625</v>
      </c>
      <c r="I193" s="15">
        <f t="shared" si="41"/>
        <v>4013.1562409031617</v>
      </c>
      <c r="J193" s="15">
        <f t="shared" si="41"/>
        <v>40131.56240903162</v>
      </c>
      <c r="K193" s="15">
        <f t="shared" si="42"/>
        <v>20802.84786296824</v>
      </c>
      <c r="L193" s="24">
        <f t="shared" si="43"/>
        <v>2.468345729129993</v>
      </c>
      <c r="M193" s="3">
        <v>-6.82232846825904E-06</v>
      </c>
      <c r="N193" s="2">
        <v>52.10928023025643</v>
      </c>
    </row>
    <row r="194" spans="1:14" ht="13.5">
      <c r="A194" s="1">
        <v>960570</v>
      </c>
      <c r="B194" s="2" t="s">
        <v>370</v>
      </c>
      <c r="C194" s="1" t="s">
        <v>371</v>
      </c>
      <c r="D194" s="12">
        <v>-0.15103235681834637</v>
      </c>
      <c r="E194" s="12">
        <f t="shared" si="38"/>
        <v>0.11626878129708526</v>
      </c>
      <c r="F194" s="12">
        <f t="shared" si="39"/>
        <v>0.26730113811543166</v>
      </c>
      <c r="G194" s="5">
        <f t="shared" si="40"/>
        <v>236.44471404250365</v>
      </c>
      <c r="H194" s="15">
        <f t="shared" si="41"/>
        <v>860.0761002601727</v>
      </c>
      <c r="I194" s="15">
        <f t="shared" si="41"/>
        <v>8600.761002601726</v>
      </c>
      <c r="J194" s="15">
        <f t="shared" si="41"/>
        <v>86007.61002601727</v>
      </c>
      <c r="K194" s="15">
        <f t="shared" si="42"/>
        <v>203360.44758080822</v>
      </c>
      <c r="L194" s="24">
        <f t="shared" si="43"/>
        <v>1.1517419289488657</v>
      </c>
      <c r="M194" s="3">
        <v>-3.183331110073041E-06</v>
      </c>
      <c r="N194" s="2">
        <v>236.57193587031773</v>
      </c>
    </row>
    <row r="195" spans="1:14" ht="13.5">
      <c r="A195" s="1">
        <v>950237</v>
      </c>
      <c r="B195" s="2" t="s">
        <v>372</v>
      </c>
      <c r="C195" s="1" t="s">
        <v>373</v>
      </c>
      <c r="D195" s="12">
        <v>0.2719087023509459</v>
      </c>
      <c r="E195" s="12">
        <f t="shared" si="38"/>
        <v>0.7465049757615193</v>
      </c>
      <c r="F195" s="12">
        <f t="shared" si="39"/>
        <v>0.4745962734105734</v>
      </c>
      <c r="G195" s="5">
        <f t="shared" si="40"/>
        <v>67.89653011157729</v>
      </c>
      <c r="H195" s="15">
        <f t="shared" si="41"/>
        <v>133.95757998530246</v>
      </c>
      <c r="I195" s="15">
        <f t="shared" si="41"/>
        <v>1339.5757998530246</v>
      </c>
      <c r="J195" s="15">
        <f t="shared" si="41"/>
        <v>13395.757998530247</v>
      </c>
      <c r="K195" s="15">
        <f t="shared" si="42"/>
        <v>9095.254863146112</v>
      </c>
      <c r="L195" s="24">
        <f t="shared" si="43"/>
        <v>7.394771590119461</v>
      </c>
      <c r="M195" s="3">
        <v>-2.0438612038892498E-05</v>
      </c>
      <c r="N195" s="2">
        <v>68.71335924171163</v>
      </c>
    </row>
    <row r="196" spans="1:14" ht="13.5">
      <c r="A196" s="1">
        <v>950236</v>
      </c>
      <c r="B196" s="2" t="s">
        <v>374</v>
      </c>
      <c r="C196" s="1" t="s">
        <v>375</v>
      </c>
      <c r="D196" s="12">
        <v>0.23275078723119721</v>
      </c>
      <c r="E196" s="12">
        <f t="shared" si="38"/>
        <v>0.6178421446318555</v>
      </c>
      <c r="F196" s="12">
        <f t="shared" si="39"/>
        <v>0.38509135740065825</v>
      </c>
      <c r="G196" s="5">
        <f t="shared" si="40"/>
        <v>82.74367371361255</v>
      </c>
      <c r="H196" s="15">
        <f t="shared" si="41"/>
        <v>161.85363991248204</v>
      </c>
      <c r="I196" s="15">
        <f t="shared" si="41"/>
        <v>1618.5363991248205</v>
      </c>
      <c r="J196" s="15">
        <f t="shared" si="41"/>
        <v>16185.363991248207</v>
      </c>
      <c r="K196" s="15">
        <f t="shared" si="42"/>
        <v>13392.364770278953</v>
      </c>
      <c r="L196" s="24">
        <f t="shared" si="43"/>
        <v>6.120255975040791</v>
      </c>
      <c r="M196" s="3">
        <v>-1.6915943370003642E-05</v>
      </c>
      <c r="N196" s="2">
        <v>83.41971939039475</v>
      </c>
    </row>
    <row r="197" spans="1:14" ht="13.5">
      <c r="A197" s="1">
        <v>960568</v>
      </c>
      <c r="B197" s="2" t="s">
        <v>376</v>
      </c>
      <c r="C197" s="1" t="s">
        <v>377</v>
      </c>
      <c r="D197" s="12">
        <v>0.1446340533779345</v>
      </c>
      <c r="E197" s="12">
        <f t="shared" si="38"/>
        <v>0.10596843450623943</v>
      </c>
      <c r="F197" s="12">
        <f t="shared" si="39"/>
        <v>-0.038665618871695076</v>
      </c>
      <c r="G197" s="5">
        <f t="shared" si="40"/>
        <v>222.18213575907728</v>
      </c>
      <c r="H197" s="15">
        <f t="shared" si="41"/>
        <v>943.6772418687755</v>
      </c>
      <c r="I197" s="15">
        <f t="shared" si="41"/>
        <v>9436.772418687755</v>
      </c>
      <c r="J197" s="15">
        <f t="shared" si="41"/>
        <v>94367.72418687756</v>
      </c>
      <c r="K197" s="15">
        <f t="shared" si="42"/>
        <v>209668.2250656399</v>
      </c>
      <c r="L197" s="24">
        <f t="shared" si="43"/>
        <v>1.0497081658923832</v>
      </c>
      <c r="M197" s="3">
        <v>-2.9013171935423565E-06</v>
      </c>
      <c r="N197" s="2">
        <v>222.2980869007172</v>
      </c>
    </row>
    <row r="198" spans="1:14" ht="13.5">
      <c r="A198" s="1">
        <v>960566</v>
      </c>
      <c r="B198" s="2" t="s">
        <v>378</v>
      </c>
      <c r="C198" s="1" t="s">
        <v>379</v>
      </c>
      <c r="D198" s="12">
        <v>0.07323425310633762</v>
      </c>
      <c r="E198" s="12">
        <f t="shared" si="38"/>
        <v>2.372624792935668</v>
      </c>
      <c r="F198" s="12">
        <f t="shared" si="39"/>
        <v>2.2993905398293304</v>
      </c>
      <c r="G198" s="5">
        <f t="shared" si="40"/>
        <v>82.5319451741181</v>
      </c>
      <c r="H198" s="15">
        <f t="shared" si="41"/>
        <v>42.147414246763056</v>
      </c>
      <c r="I198" s="15">
        <f t="shared" si="41"/>
        <v>421.47414246763054</v>
      </c>
      <c r="J198" s="15">
        <f t="shared" si="41"/>
        <v>4214.7414246763055</v>
      </c>
      <c r="K198" s="15">
        <f t="shared" si="42"/>
        <v>3478.5080818446927</v>
      </c>
      <c r="L198" s="24">
        <f t="shared" si="43"/>
        <v>23.50288207378101</v>
      </c>
      <c r="M198" s="3">
        <v>-6.496026045533222E-05</v>
      </c>
      <c r="N198" s="2">
        <v>85.12808198321547</v>
      </c>
    </row>
    <row r="199" spans="1:14" ht="13.5">
      <c r="A199" s="1">
        <v>960571</v>
      </c>
      <c r="B199" s="2" t="s">
        <v>380</v>
      </c>
      <c r="C199" s="1" t="s">
        <v>381</v>
      </c>
      <c r="D199" s="12">
        <v>0.3798898313408513</v>
      </c>
      <c r="E199" s="12">
        <f t="shared" si="38"/>
        <v>0.26991799100286823</v>
      </c>
      <c r="F199" s="12">
        <f t="shared" si="39"/>
        <v>-0.10997184033798307</v>
      </c>
      <c r="G199" s="5">
        <f t="shared" si="40"/>
        <v>48.12405553634226</v>
      </c>
      <c r="H199" s="15">
        <f t="shared" si="41"/>
        <v>370.48289974467605</v>
      </c>
      <c r="I199" s="15">
        <f t="shared" si="41"/>
        <v>3704.82899744676</v>
      </c>
      <c r="J199" s="15">
        <f t="shared" si="41"/>
        <v>37048.2899744676</v>
      </c>
      <c r="K199" s="15">
        <f t="shared" si="42"/>
        <v>17829.139642577913</v>
      </c>
      <c r="L199" s="24">
        <f t="shared" si="43"/>
        <v>2.6737690388386284</v>
      </c>
      <c r="M199" s="3">
        <v>-7.390103588790139E-06</v>
      </c>
      <c r="N199" s="2">
        <v>48.41940102626826</v>
      </c>
    </row>
    <row r="200" spans="1:14" ht="13.5">
      <c r="A200" s="1">
        <v>950240</v>
      </c>
      <c r="B200" s="2" t="s">
        <v>382</v>
      </c>
      <c r="C200" s="1" t="s">
        <v>383</v>
      </c>
      <c r="D200" s="12">
        <v>-1.0338665126315558</v>
      </c>
      <c r="E200" s="12">
        <f t="shared" si="38"/>
        <v>-0.4326372411923981</v>
      </c>
      <c r="F200" s="12">
        <f t="shared" si="39"/>
        <v>0.6012292714391577</v>
      </c>
      <c r="G200" s="5">
        <f t="shared" si="40"/>
        <v>103.94162889702706</v>
      </c>
      <c r="H200" s="15">
        <f t="shared" si="41"/>
        <v>-231.14052716402423</v>
      </c>
      <c r="I200" s="15">
        <f t="shared" si="41"/>
        <v>-2311.405271640242</v>
      </c>
      <c r="J200" s="15">
        <f t="shared" si="41"/>
        <v>-23114.052716402424</v>
      </c>
      <c r="K200" s="15">
        <f t="shared" si="42"/>
        <v>-24025.12289754621</v>
      </c>
      <c r="L200" s="24">
        <f t="shared" si="43"/>
        <v>-4.285642673357415</v>
      </c>
      <c r="M200" s="3">
        <v>1.1845205341448437E-05</v>
      </c>
      <c r="N200" s="2">
        <v>103.46823526555607</v>
      </c>
    </row>
    <row r="201" spans="1:14" ht="13.5">
      <c r="A201" s="1">
        <v>950235</v>
      </c>
      <c r="B201" s="2" t="s">
        <v>384</v>
      </c>
      <c r="C201" s="1" t="s">
        <v>385</v>
      </c>
      <c r="D201" s="12">
        <v>-0.13497531693263065</v>
      </c>
      <c r="E201" s="12">
        <f t="shared" si="38"/>
        <v>0.04809015600490305</v>
      </c>
      <c r="F201" s="12">
        <f t="shared" si="39"/>
        <v>0.1830654729375337</v>
      </c>
      <c r="G201" s="5">
        <f t="shared" si="40"/>
        <v>45.1087052135041</v>
      </c>
      <c r="H201" s="15">
        <f t="shared" si="41"/>
        <v>2079.4276481408056</v>
      </c>
      <c r="I201" s="15">
        <f t="shared" si="41"/>
        <v>20794.27648140806</v>
      </c>
      <c r="J201" s="15">
        <f t="shared" si="41"/>
        <v>207942.76481408058</v>
      </c>
      <c r="K201" s="15">
        <f t="shared" si="42"/>
        <v>93800.28879279374</v>
      </c>
      <c r="L201" s="24">
        <f t="shared" si="43"/>
        <v>0.476374211741458</v>
      </c>
      <c r="M201" s="3">
        <v>-1.3166637509299452E-06</v>
      </c>
      <c r="N201" s="2">
        <v>45.161325680310014</v>
      </c>
    </row>
    <row r="202" spans="1:14" ht="13.5">
      <c r="A202" s="1">
        <v>950244</v>
      </c>
      <c r="B202" s="2" t="s">
        <v>386</v>
      </c>
      <c r="C202" s="1" t="s">
        <v>387</v>
      </c>
      <c r="D202" s="12">
        <v>-0.1623355031720556</v>
      </c>
      <c r="E202" s="12">
        <f t="shared" si="38"/>
        <v>0.3025034831485746</v>
      </c>
      <c r="F202" s="12">
        <f t="shared" si="39"/>
        <v>0.46483898632063025</v>
      </c>
      <c r="G202" s="5">
        <f t="shared" si="40"/>
        <v>447.6007487016587</v>
      </c>
      <c r="H202" s="15">
        <f t="shared" si="41"/>
        <v>330.57470598077373</v>
      </c>
      <c r="I202" s="15">
        <f t="shared" si="41"/>
        <v>3305.7470598077375</v>
      </c>
      <c r="J202" s="15">
        <f t="shared" si="41"/>
        <v>33057.47059807738</v>
      </c>
      <c r="K202" s="15">
        <f t="shared" si="42"/>
        <v>147965.48589882502</v>
      </c>
      <c r="L202" s="24">
        <f t="shared" si="43"/>
        <v>2.996556266510197</v>
      </c>
      <c r="M202" s="3">
        <v>-8.282264061509124E-06</v>
      </c>
      <c r="N202" s="2">
        <v>447.9317493848769</v>
      </c>
    </row>
    <row r="203" spans="1:14" ht="13.5">
      <c r="A203" s="1">
        <v>960569</v>
      </c>
      <c r="B203" s="2" t="s">
        <v>388</v>
      </c>
      <c r="C203" s="1" t="s">
        <v>389</v>
      </c>
      <c r="D203" s="12">
        <v>-0.06544332411826777</v>
      </c>
      <c r="E203" s="12">
        <f t="shared" si="38"/>
        <v>0.31919404639720206</v>
      </c>
      <c r="F203" s="12">
        <f t="shared" si="39"/>
        <v>0.3846373705154698</v>
      </c>
      <c r="G203" s="5">
        <f t="shared" si="40"/>
        <v>73.24125409728879</v>
      </c>
      <c r="H203" s="15">
        <f t="shared" si="41"/>
        <v>313.289051373975</v>
      </c>
      <c r="I203" s="15">
        <f t="shared" si="41"/>
        <v>3132.89051373975</v>
      </c>
      <c r="J203" s="15">
        <f t="shared" si="41"/>
        <v>31328.9051373975</v>
      </c>
      <c r="K203" s="15">
        <f t="shared" si="42"/>
        <v>22945.683017579864</v>
      </c>
      <c r="L203" s="24">
        <f t="shared" si="43"/>
        <v>3.1618906004282934</v>
      </c>
      <c r="M203" s="3">
        <v>-8.739236162199143E-06</v>
      </c>
      <c r="N203" s="2">
        <v>73.59051767051108</v>
      </c>
    </row>
    <row r="204" spans="1:14" ht="13.5">
      <c r="A204" s="1">
        <v>940050</v>
      </c>
      <c r="B204" s="2" t="s">
        <v>390</v>
      </c>
      <c r="C204" s="1" t="s">
        <v>391</v>
      </c>
      <c r="D204" s="12">
        <v>0.6649140450784632</v>
      </c>
      <c r="E204" s="12">
        <f t="shared" si="38"/>
        <v>0.6666031878677094</v>
      </c>
      <c r="F204" s="12">
        <f t="shared" si="39"/>
        <v>0.0016891427892462563</v>
      </c>
      <c r="G204" s="5">
        <f t="shared" si="40"/>
        <v>50.65961234789058</v>
      </c>
      <c r="H204" s="15">
        <f t="shared" si="41"/>
        <v>150.01428408987067</v>
      </c>
      <c r="I204" s="15">
        <f t="shared" si="41"/>
        <v>1500.1428408987065</v>
      </c>
      <c r="J204" s="15">
        <f t="shared" si="41"/>
        <v>15001.428408987067</v>
      </c>
      <c r="K204" s="15">
        <f t="shared" si="42"/>
        <v>7599.665478639177</v>
      </c>
      <c r="L204" s="24">
        <f t="shared" si="43"/>
        <v>6.603275899800508</v>
      </c>
      <c r="M204" s="3">
        <v>-1.8250975389438783E-05</v>
      </c>
      <c r="N204" s="2">
        <v>51.3890125793295</v>
      </c>
    </row>
    <row r="205" spans="1:14" ht="13.5">
      <c r="A205" s="1">
        <v>970810</v>
      </c>
      <c r="B205" s="2" t="s">
        <v>392</v>
      </c>
      <c r="C205" s="1" t="s">
        <v>393</v>
      </c>
      <c r="D205" s="12">
        <v>1.120572440057711</v>
      </c>
      <c r="E205" s="12">
        <f t="shared" si="38"/>
        <v>0.22798548253494047</v>
      </c>
      <c r="F205" s="12">
        <f t="shared" si="39"/>
        <v>-0.8925869575227706</v>
      </c>
      <c r="G205" s="5">
        <f t="shared" si="40"/>
        <v>56.338023753047466</v>
      </c>
      <c r="H205" s="15">
        <f t="shared" si="41"/>
        <v>438.6244198012663</v>
      </c>
      <c r="I205" s="15">
        <f t="shared" si="41"/>
        <v>4386.244198012663</v>
      </c>
      <c r="J205" s="15">
        <f t="shared" si="41"/>
        <v>43862.441980126634</v>
      </c>
      <c r="K205" s="15">
        <f t="shared" si="42"/>
        <v>24711.232981430403</v>
      </c>
      <c r="L205" s="24">
        <f t="shared" si="43"/>
        <v>2.2583916034708906</v>
      </c>
      <c r="M205" s="3">
        <v>-6.2420305012406955E-06</v>
      </c>
      <c r="N205" s="2">
        <v>56.58748650202955</v>
      </c>
    </row>
    <row r="206" spans="1:14" ht="13.5">
      <c r="A206" s="1">
        <v>20961</v>
      </c>
      <c r="B206" s="2" t="s">
        <v>394</v>
      </c>
      <c r="C206" s="1" t="s">
        <v>395</v>
      </c>
      <c r="E206" s="12">
        <f t="shared" si="38"/>
        <v>0.2310724472531776</v>
      </c>
      <c r="F206" s="12">
        <f t="shared" si="39"/>
      </c>
      <c r="G206" s="5">
        <f t="shared" si="40"/>
        <v>140.02148553467384</v>
      </c>
      <c r="H206" s="15">
        <f t="shared" si="41"/>
        <v>432.76470729733376</v>
      </c>
      <c r="I206" s="15">
        <f t="shared" si="41"/>
        <v>4327.647072973337</v>
      </c>
      <c r="J206" s="15">
        <f t="shared" si="41"/>
        <v>43276.47072973338</v>
      </c>
      <c r="K206" s="15">
        <f t="shared" si="42"/>
        <v>60596.35720275098</v>
      </c>
      <c r="L206" s="24">
        <f t="shared" si="43"/>
        <v>2.2889706347423555</v>
      </c>
      <c r="M206" s="3">
        <v>-6.3265487245645725E-06</v>
      </c>
      <c r="N206" s="2">
        <v>140.27432605445108</v>
      </c>
    </row>
    <row r="207" spans="1:14" ht="13.5">
      <c r="A207" s="1">
        <v>950238</v>
      </c>
      <c r="B207" s="2" t="s">
        <v>396</v>
      </c>
      <c r="C207" s="1" t="s">
        <v>397</v>
      </c>
      <c r="D207" s="12">
        <v>0.2287888491101052</v>
      </c>
      <c r="E207" s="12">
        <f t="shared" si="38"/>
        <v>0.3491452975343228</v>
      </c>
      <c r="F207" s="12">
        <f t="shared" si="39"/>
        <v>0.12035644842421758</v>
      </c>
      <c r="G207" s="5">
        <f t="shared" si="40"/>
        <v>58.11529904982746</v>
      </c>
      <c r="H207" s="15">
        <f aca="true" t="shared" si="44" ref="H207:J222">-H$1/$M207/365.2425</f>
        <v>286.4137100118597</v>
      </c>
      <c r="I207" s="15">
        <f t="shared" si="44"/>
        <v>2864.1371001185967</v>
      </c>
      <c r="J207" s="15">
        <f t="shared" si="44"/>
        <v>28641.371001185966</v>
      </c>
      <c r="K207" s="15">
        <f t="shared" si="42"/>
        <v>16645.01840930979</v>
      </c>
      <c r="L207" s="24">
        <f t="shared" si="43"/>
        <v>3.4585834131873483</v>
      </c>
      <c r="M207" s="3">
        <v>-9.559273565763097E-06</v>
      </c>
      <c r="N207" s="2">
        <v>58.497335417883185</v>
      </c>
    </row>
    <row r="208" spans="1:14" ht="13.5">
      <c r="A208" s="1">
        <v>970806</v>
      </c>
      <c r="B208" s="2" t="s">
        <v>398</v>
      </c>
      <c r="C208" s="1" t="s">
        <v>399</v>
      </c>
      <c r="D208" s="12">
        <v>0.705715740561849</v>
      </c>
      <c r="E208" s="12">
        <f t="shared" si="38"/>
        <v>0.2766741058828898</v>
      </c>
      <c r="F208" s="12">
        <f t="shared" si="39"/>
        <v>-0.4290416346789592</v>
      </c>
      <c r="G208" s="5">
        <f t="shared" si="40"/>
        <v>47.78599456438386</v>
      </c>
      <c r="H208" s="15">
        <f t="shared" si="44"/>
        <v>361.4360645745715</v>
      </c>
      <c r="I208" s="15">
        <f t="shared" si="44"/>
        <v>3614.360645745715</v>
      </c>
      <c r="J208" s="15">
        <f t="shared" si="44"/>
        <v>36143.60645745715</v>
      </c>
      <c r="K208" s="15">
        <f t="shared" si="42"/>
        <v>17271.581817132766</v>
      </c>
      <c r="L208" s="24">
        <f t="shared" si="43"/>
        <v>2.740694147172171</v>
      </c>
      <c r="M208" s="3">
        <v>-7.575079731490444E-06</v>
      </c>
      <c r="N208" s="2">
        <v>48.08873262585288</v>
      </c>
    </row>
    <row r="209" spans="1:14" ht="13.5">
      <c r="A209" s="1">
        <v>970807</v>
      </c>
      <c r="B209" s="2" t="s">
        <v>400</v>
      </c>
      <c r="C209" s="1" t="s">
        <v>401</v>
      </c>
      <c r="D209" s="12">
        <v>0.44904079475072006</v>
      </c>
      <c r="E209" s="12">
        <f t="shared" si="38"/>
        <v>0.4385137018390567</v>
      </c>
      <c r="F209" s="12">
        <f t="shared" si="39"/>
        <v>-0.010527092911663372</v>
      </c>
      <c r="G209" s="5">
        <f t="shared" si="40"/>
        <v>100.65536630926628</v>
      </c>
      <c r="H209" s="15">
        <f t="shared" si="44"/>
        <v>228.04304536121884</v>
      </c>
      <c r="I209" s="15">
        <f t="shared" si="44"/>
        <v>2280.4304536121886</v>
      </c>
      <c r="J209" s="15">
        <f t="shared" si="44"/>
        <v>22804.304536121886</v>
      </c>
      <c r="K209" s="15">
        <f t="shared" si="42"/>
        <v>22953.756265114112</v>
      </c>
      <c r="L209" s="24">
        <f t="shared" si="43"/>
        <v>4.34385405258638</v>
      </c>
      <c r="M209" s="3">
        <v>-1.2006097369256224E-05</v>
      </c>
      <c r="N209" s="2">
        <v>101.1351899906286</v>
      </c>
    </row>
    <row r="210" spans="1:14" ht="13.5">
      <c r="A210" s="1">
        <v>950242</v>
      </c>
      <c r="B210" s="2" t="s">
        <v>402</v>
      </c>
      <c r="C210" s="1" t="s">
        <v>403</v>
      </c>
      <c r="D210" s="12">
        <v>0.061381956087019234</v>
      </c>
      <c r="E210" s="12">
        <f t="shared" si="38"/>
        <v>0.22378410473776433</v>
      </c>
      <c r="F210" s="12">
        <f t="shared" si="39"/>
        <v>0.1624021486507451</v>
      </c>
      <c r="G210" s="5">
        <f t="shared" si="40"/>
        <v>176.39063532098808</v>
      </c>
      <c r="H210" s="15">
        <f t="shared" si="44"/>
        <v>446.8592624895429</v>
      </c>
      <c r="I210" s="15">
        <f t="shared" si="44"/>
        <v>4468.592624895429</v>
      </c>
      <c r="J210" s="15">
        <f t="shared" si="44"/>
        <v>44685.92624895429</v>
      </c>
      <c r="K210" s="15">
        <f t="shared" si="42"/>
        <v>78821.78920959865</v>
      </c>
      <c r="L210" s="24">
        <f t="shared" si="43"/>
        <v>2.21677335552522</v>
      </c>
      <c r="M210" s="3">
        <v>-6.1270006841417504E-06</v>
      </c>
      <c r="N210" s="2">
        <v>176.6355009033298</v>
      </c>
    </row>
    <row r="211" spans="1:14" ht="13.5">
      <c r="A211" s="1">
        <v>950234</v>
      </c>
      <c r="B211" s="2" t="s">
        <v>404</v>
      </c>
      <c r="C211" s="1" t="s">
        <v>405</v>
      </c>
      <c r="D211" s="12">
        <v>0.10011463292804645</v>
      </c>
      <c r="E211" s="12">
        <f t="shared" si="38"/>
        <v>0.31441732978462034</v>
      </c>
      <c r="F211" s="12">
        <f t="shared" si="39"/>
        <v>0.21430269685657388</v>
      </c>
      <c r="G211" s="5">
        <f t="shared" si="40"/>
        <v>64.43081917259642</v>
      </c>
      <c r="H211" s="15">
        <f t="shared" si="44"/>
        <v>318.0486268632242</v>
      </c>
      <c r="I211" s="15">
        <f t="shared" si="44"/>
        <v>3180.4862686322417</v>
      </c>
      <c r="J211" s="15">
        <f t="shared" si="44"/>
        <v>31804.862686322416</v>
      </c>
      <c r="K211" s="15">
        <f t="shared" si="42"/>
        <v>20492.133565516986</v>
      </c>
      <c r="L211" s="24">
        <f t="shared" si="43"/>
        <v>3.1145731284118057</v>
      </c>
      <c r="M211" s="3">
        <v>-8.608454103359283E-06</v>
      </c>
      <c r="N211" s="2">
        <v>64.77485604083716</v>
      </c>
    </row>
    <row r="212" spans="1:14" ht="13.5">
      <c r="A212" s="1">
        <v>970805</v>
      </c>
      <c r="B212" s="2" t="s">
        <v>406</v>
      </c>
      <c r="C212" s="1" t="s">
        <v>407</v>
      </c>
      <c r="D212" s="12">
        <v>0.4033243536578951</v>
      </c>
      <c r="E212" s="12">
        <f t="shared" si="38"/>
        <v>0.22072520496390696</v>
      </c>
      <c r="F212" s="12">
        <f t="shared" si="39"/>
        <v>-0.18259914869398813</v>
      </c>
      <c r="G212" s="5">
        <f t="shared" si="40"/>
        <v>52.03242716343719</v>
      </c>
      <c r="H212" s="15">
        <f t="shared" si="44"/>
        <v>453.05202011864486</v>
      </c>
      <c r="I212" s="15">
        <f t="shared" si="44"/>
        <v>4530.520201186449</v>
      </c>
      <c r="J212" s="15">
        <f t="shared" si="44"/>
        <v>45305.20201186449</v>
      </c>
      <c r="K212" s="15">
        <f t="shared" si="42"/>
        <v>23573.39623807147</v>
      </c>
      <c r="L212" s="24">
        <f t="shared" si="43"/>
        <v>2.1864723315813848</v>
      </c>
      <c r="M212" s="3">
        <v>-6.043250852896554E-06</v>
      </c>
      <c r="N212" s="2">
        <v>52.2739456837732</v>
      </c>
    </row>
    <row r="213" spans="1:14" ht="13.5">
      <c r="A213" s="1">
        <v>940049</v>
      </c>
      <c r="B213" s="2" t="s">
        <v>408</v>
      </c>
      <c r="C213" s="1" t="s">
        <v>409</v>
      </c>
      <c r="D213" s="12">
        <v>0.06295418461100945</v>
      </c>
      <c r="E213" s="12">
        <f t="shared" si="38"/>
        <v>0.14450684177072032</v>
      </c>
      <c r="F213" s="12">
        <f t="shared" si="39"/>
        <v>0.08155265715971087</v>
      </c>
      <c r="G213" s="5">
        <f t="shared" si="40"/>
        <v>74.06443520450715</v>
      </c>
      <c r="H213" s="15">
        <f t="shared" si="44"/>
        <v>692.0087573338815</v>
      </c>
      <c r="I213" s="15">
        <f t="shared" si="44"/>
        <v>6920.087573338815</v>
      </c>
      <c r="J213" s="15">
        <f t="shared" si="44"/>
        <v>69200.87573338815</v>
      </c>
      <c r="K213" s="15">
        <f t="shared" si="42"/>
        <v>51253.23776850678</v>
      </c>
      <c r="L213" s="24">
        <f t="shared" si="43"/>
        <v>1.4314641198659501</v>
      </c>
      <c r="M213" s="3">
        <v>-3.956462946418347E-06</v>
      </c>
      <c r="N213" s="2">
        <v>74.22255524616075</v>
      </c>
    </row>
    <row r="214" spans="1:14" ht="13.5">
      <c r="A214" s="1">
        <v>950241</v>
      </c>
      <c r="B214" s="2" t="s">
        <v>410</v>
      </c>
      <c r="C214" s="1" t="s">
        <v>411</v>
      </c>
      <c r="D214" s="12">
        <v>-0.06438023802910774</v>
      </c>
      <c r="E214" s="12">
        <f t="shared" si="38"/>
        <v>0.34004909624856827</v>
      </c>
      <c r="F214" s="12">
        <f t="shared" si="39"/>
        <v>0.404429334277676</v>
      </c>
      <c r="G214" s="5">
        <f t="shared" si="40"/>
        <v>77.31700701555822</v>
      </c>
      <c r="H214" s="15">
        <f t="shared" si="44"/>
        <v>294.0751823874934</v>
      </c>
      <c r="I214" s="15">
        <f t="shared" si="44"/>
        <v>2940.7518238749335</v>
      </c>
      <c r="J214" s="15">
        <f t="shared" si="44"/>
        <v>29407.51823874934</v>
      </c>
      <c r="K214" s="15">
        <f t="shared" si="42"/>
        <v>22737.012939755386</v>
      </c>
      <c r="L214" s="24">
        <f t="shared" si="43"/>
        <v>3.368477743392873</v>
      </c>
      <c r="M214" s="3">
        <v>-9.310228033390645E-06</v>
      </c>
      <c r="N214" s="2">
        <v>77.68909027891267</v>
      </c>
    </row>
    <row r="215" spans="1:14" ht="13.5">
      <c r="A215" s="1">
        <v>20963</v>
      </c>
      <c r="B215" s="2" t="s">
        <v>412</v>
      </c>
      <c r="C215" s="1" t="s">
        <v>413</v>
      </c>
      <c r="E215" s="12">
        <f t="shared" si="38"/>
        <v>0.16599708669090402</v>
      </c>
      <c r="F215" s="12">
        <f t="shared" si="39"/>
      </c>
      <c r="G215" s="5">
        <f t="shared" si="40"/>
        <v>752.6580612780732</v>
      </c>
      <c r="H215" s="15">
        <f t="shared" si="44"/>
        <v>602.4202110619307</v>
      </c>
      <c r="I215" s="15">
        <f t="shared" si="44"/>
        <v>6024.202110619306</v>
      </c>
      <c r="J215" s="15">
        <f t="shared" si="44"/>
        <v>60242.02110619307</v>
      </c>
      <c r="K215" s="15">
        <f t="shared" si="42"/>
        <v>453416.42813260044</v>
      </c>
      <c r="L215" s="24">
        <f t="shared" si="43"/>
        <v>1.6443434143923241</v>
      </c>
      <c r="M215" s="3">
        <v>-4.544845867907048E-06</v>
      </c>
      <c r="N215" s="2">
        <v>752.8396960431841</v>
      </c>
    </row>
    <row r="216" spans="1:14" ht="13.5">
      <c r="A216" s="1">
        <v>950239</v>
      </c>
      <c r="B216" s="2" t="s">
        <v>414</v>
      </c>
      <c r="C216" s="1" t="s">
        <v>415</v>
      </c>
      <c r="D216" s="12">
        <v>0.22486222737107842</v>
      </c>
      <c r="E216" s="12">
        <f t="shared" si="38"/>
        <v>0.1994605585258212</v>
      </c>
      <c r="F216" s="12">
        <f t="shared" si="39"/>
        <v>-0.025401668845257214</v>
      </c>
      <c r="G216" s="5">
        <f t="shared" si="40"/>
        <v>164.70954759859532</v>
      </c>
      <c r="H216" s="15">
        <f t="shared" si="44"/>
        <v>501.35225098677586</v>
      </c>
      <c r="I216" s="15">
        <f t="shared" si="44"/>
        <v>5013.522509867758</v>
      </c>
      <c r="J216" s="15">
        <f t="shared" si="44"/>
        <v>50135.22509867758</v>
      </c>
      <c r="K216" s="15">
        <f t="shared" si="42"/>
        <v>82577.50244756926</v>
      </c>
      <c r="L216" s="24">
        <f t="shared" si="43"/>
        <v>1.9758277833734326</v>
      </c>
      <c r="M216" s="3">
        <v>-5.461044608056871E-06</v>
      </c>
      <c r="N216" s="2">
        <v>164.9277982463563</v>
      </c>
    </row>
    <row r="217" spans="1:14" ht="13.5">
      <c r="A217" s="1">
        <v>940051</v>
      </c>
      <c r="B217" s="2" t="s">
        <v>416</v>
      </c>
      <c r="C217" s="1" t="s">
        <v>417</v>
      </c>
      <c r="D217" s="12">
        <v>0.042989248742650546</v>
      </c>
      <c r="E217" s="12">
        <f t="shared" si="38"/>
        <v>0.8054206303177671</v>
      </c>
      <c r="F217" s="12">
        <f t="shared" si="39"/>
        <v>0.7624313815751166</v>
      </c>
      <c r="G217" s="5">
        <f t="shared" si="40"/>
        <v>50.180664909059644</v>
      </c>
      <c r="H217" s="15">
        <f t="shared" si="44"/>
        <v>124.15872680160481</v>
      </c>
      <c r="I217" s="15">
        <f t="shared" si="44"/>
        <v>1241.587268016048</v>
      </c>
      <c r="J217" s="15">
        <f t="shared" si="44"/>
        <v>12415.872680160483</v>
      </c>
      <c r="K217" s="15">
        <f t="shared" si="42"/>
        <v>6230.367465166814</v>
      </c>
      <c r="L217" s="24">
        <f t="shared" si="43"/>
        <v>7.978381643195668</v>
      </c>
      <c r="M217" s="3">
        <v>-2.205166787320115E-05</v>
      </c>
      <c r="N217" s="2">
        <v>51.06195981561213</v>
      </c>
    </row>
    <row r="218" spans="1:14" ht="13.5">
      <c r="A218" s="1">
        <v>960567</v>
      </c>
      <c r="B218" s="2" t="s">
        <v>418</v>
      </c>
      <c r="C218" s="1" t="s">
        <v>419</v>
      </c>
      <c r="D218" s="12">
        <v>-0.1144804806345495</v>
      </c>
      <c r="E218" s="12">
        <f t="shared" si="38"/>
        <v>2.569280599376254</v>
      </c>
      <c r="F218" s="12">
        <f t="shared" si="39"/>
        <v>2.6837610800108034</v>
      </c>
      <c r="G218" s="5">
        <f t="shared" si="40"/>
        <v>55.449650399101834</v>
      </c>
      <c r="H218" s="15">
        <f t="shared" si="44"/>
        <v>38.92140080934604</v>
      </c>
      <c r="I218" s="15">
        <f t="shared" si="44"/>
        <v>389.21400809346034</v>
      </c>
      <c r="J218" s="15">
        <f t="shared" si="44"/>
        <v>3892.1400809346037</v>
      </c>
      <c r="K218" s="15">
        <f t="shared" si="42"/>
        <v>2158.1780679215567</v>
      </c>
      <c r="L218" s="24">
        <f t="shared" si="43"/>
        <v>25.450926383888135</v>
      </c>
      <c r="M218" s="3">
        <v>-7.034451355951878E-05</v>
      </c>
      <c r="N218" s="2">
        <v>58.260968883508</v>
      </c>
    </row>
    <row r="219" spans="1:14" ht="13.5">
      <c r="A219" s="1">
        <v>950247</v>
      </c>
      <c r="B219" s="2" t="s">
        <v>420</v>
      </c>
      <c r="C219" s="1" t="s">
        <v>421</v>
      </c>
      <c r="D219" s="12">
        <v>-0.021138724060727424</v>
      </c>
      <c r="E219" s="12">
        <f t="shared" si="38"/>
        <v>0.2856002926768373</v>
      </c>
      <c r="F219" s="12">
        <f t="shared" si="39"/>
        <v>0.3067390167375647</v>
      </c>
      <c r="G219" s="5">
        <f t="shared" si="40"/>
        <v>624.4169430041517</v>
      </c>
      <c r="H219" s="15">
        <f t="shared" si="44"/>
        <v>350.13969720665557</v>
      </c>
      <c r="I219" s="15">
        <f t="shared" si="44"/>
        <v>3501.396972066555</v>
      </c>
      <c r="J219" s="15">
        <f t="shared" si="44"/>
        <v>35013.969720665555</v>
      </c>
      <c r="K219" s="15">
        <f t="shared" si="42"/>
        <v>218633.15935417917</v>
      </c>
      <c r="L219" s="24">
        <f t="shared" si="43"/>
        <v>2.829115677711343</v>
      </c>
      <c r="M219" s="3">
        <v>-7.819470425178813E-06</v>
      </c>
      <c r="N219" s="2">
        <v>624.729448139694</v>
      </c>
    </row>
    <row r="220" spans="1:14" ht="13.5">
      <c r="A220" s="1">
        <v>950243</v>
      </c>
      <c r="B220" s="2" t="s">
        <v>422</v>
      </c>
      <c r="C220" s="1" t="s">
        <v>423</v>
      </c>
      <c r="D220" s="12">
        <v>-0.17007007599272778</v>
      </c>
      <c r="E220" s="12">
        <f t="shared" si="38"/>
        <v>0.3207465008820601</v>
      </c>
      <c r="F220" s="12">
        <f t="shared" si="39"/>
        <v>0.49081657687478786</v>
      </c>
      <c r="G220" s="5">
        <f t="shared" si="40"/>
        <v>293.2313160620979</v>
      </c>
      <c r="H220" s="15">
        <f t="shared" si="44"/>
        <v>311.77269190777685</v>
      </c>
      <c r="I220" s="15">
        <f t="shared" si="44"/>
        <v>3117.726919077769</v>
      </c>
      <c r="J220" s="15">
        <f t="shared" si="44"/>
        <v>31177.269190777686</v>
      </c>
      <c r="K220" s="15">
        <f t="shared" si="42"/>
        <v>91421.5167603404</v>
      </c>
      <c r="L220" s="24">
        <f t="shared" si="43"/>
        <v>3.177268992659208</v>
      </c>
      <c r="M220" s="3">
        <v>-8.781740922320378E-06</v>
      </c>
      <c r="N220" s="2">
        <v>293.5822783380584</v>
      </c>
    </row>
    <row r="221" spans="1:14" ht="13.5">
      <c r="A221" s="1">
        <v>950232</v>
      </c>
      <c r="B221" s="2" t="s">
        <v>424</v>
      </c>
      <c r="C221" s="1" t="s">
        <v>425</v>
      </c>
      <c r="D221" s="12">
        <v>0.174350937602744</v>
      </c>
      <c r="E221" s="12">
        <f t="shared" si="38"/>
        <v>0.18103532344473228</v>
      </c>
      <c r="F221" s="12">
        <f t="shared" si="39"/>
        <v>0.006684385841988272</v>
      </c>
      <c r="G221" s="5">
        <f t="shared" si="40"/>
        <v>85.62947957288901</v>
      </c>
      <c r="H221" s="15">
        <f t="shared" si="44"/>
        <v>552.3783872517492</v>
      </c>
      <c r="I221" s="15">
        <f t="shared" si="44"/>
        <v>5523.783872517492</v>
      </c>
      <c r="J221" s="15">
        <f t="shared" si="44"/>
        <v>55237.83872517492</v>
      </c>
      <c r="K221" s="15">
        <f t="shared" si="42"/>
        <v>47299.87382767903</v>
      </c>
      <c r="L221" s="24">
        <f t="shared" si="43"/>
        <v>1.793310038223865</v>
      </c>
      <c r="M221" s="3">
        <v>-4.956578805717634E-06</v>
      </c>
      <c r="N221" s="2">
        <v>85.82756924485952</v>
      </c>
    </row>
    <row r="222" spans="1:14" ht="13.5">
      <c r="A222" s="1">
        <v>950233</v>
      </c>
      <c r="B222" s="2" t="s">
        <v>426</v>
      </c>
      <c r="C222" s="1" t="s">
        <v>427</v>
      </c>
      <c r="D222" s="12">
        <v>-0.06637319067432351</v>
      </c>
      <c r="E222" s="12">
        <f t="shared" si="38"/>
        <v>0.07825349589709703</v>
      </c>
      <c r="F222" s="12">
        <f t="shared" si="39"/>
        <v>0.14462668657142053</v>
      </c>
      <c r="G222" s="5">
        <f t="shared" si="40"/>
        <v>45.83861510475803</v>
      </c>
      <c r="H222" s="15">
        <f t="shared" si="44"/>
        <v>1277.8981801848129</v>
      </c>
      <c r="I222" s="15">
        <f t="shared" si="44"/>
        <v>12778.98180184813</v>
      </c>
      <c r="J222" s="15">
        <f t="shared" si="44"/>
        <v>127789.81801848128</v>
      </c>
      <c r="K222" s="15">
        <f t="shared" si="42"/>
        <v>58577.08282456236</v>
      </c>
      <c r="L222" s="24">
        <f t="shared" si="43"/>
        <v>0.7751679453939033</v>
      </c>
      <c r="M222" s="3">
        <v>-2.1425079473800835E-06</v>
      </c>
      <c r="N222" s="2">
        <v>45.924240434875074</v>
      </c>
    </row>
    <row r="223" spans="3:13" ht="13.5">
      <c r="C223" s="21" t="s">
        <v>596</v>
      </c>
      <c r="D223" s="12">
        <f>AVERAGE(D187:D222)</f>
        <v>0.11415880793021395</v>
      </c>
      <c r="E223" s="12">
        <f>SUMIF(D187:D222,"&lt;&gt;",E187:E222)/COUNTIF(D187:D222,"&lt;&gt;")</f>
        <v>0.4028453446329465</v>
      </c>
      <c r="F223" s="12">
        <f t="shared" si="39"/>
        <v>0.2886865367027326</v>
      </c>
      <c r="G223" s="26" t="s">
        <v>1064</v>
      </c>
      <c r="H223" s="18"/>
      <c r="I223" s="18"/>
      <c r="J223" s="18"/>
      <c r="K223" s="18"/>
      <c r="L223" s="21"/>
      <c r="M223" s="26"/>
    </row>
    <row r="224" spans="2:12" ht="13.5">
      <c r="B224" s="7" t="s">
        <v>428</v>
      </c>
      <c r="E224" s="13"/>
      <c r="G224" s="4"/>
      <c r="K224" s="18"/>
      <c r="L224" s="23"/>
    </row>
    <row r="225" spans="1:14" ht="13.5">
      <c r="A225" s="1">
        <v>20967</v>
      </c>
      <c r="B225" s="2" t="s">
        <v>429</v>
      </c>
      <c r="C225" s="1" t="s">
        <v>430</v>
      </c>
      <c r="E225" s="12">
        <f aca="true" t="shared" si="45" ref="E225:E237">-M225*365.2425*100</f>
        <v>0.28686692773907635</v>
      </c>
      <c r="F225" s="12">
        <f aca="true" t="shared" si="46" ref="F225:F238">IF(D225="","",E225-D225)</f>
      </c>
      <c r="G225" s="5">
        <f aca="true" t="shared" si="47" ref="G225:G237">G$1*M225+N225</f>
        <v>171.20413819169664</v>
      </c>
      <c r="H225" s="15">
        <f aca="true" t="shared" si="48" ref="H225:J237">-H$1/$M225/365.2425</f>
        <v>348.593686934021</v>
      </c>
      <c r="I225" s="15">
        <f t="shared" si="48"/>
        <v>3485.93686934021</v>
      </c>
      <c r="J225" s="15">
        <f t="shared" si="48"/>
        <v>34859.368693402095</v>
      </c>
      <c r="K225" s="15">
        <f aca="true" t="shared" si="49" ref="K225:K237">-G225/$M225/365.2425</f>
        <v>59680.68175060517</v>
      </c>
      <c r="L225" s="24">
        <f aca="true" t="shared" si="50" ref="L225:L237">-(L$1*M225+N225-G225)</f>
        <v>2.8416627835946997</v>
      </c>
      <c r="M225" s="3">
        <v>-7.85414971530083E-06</v>
      </c>
      <c r="N225" s="2">
        <v>171.51802928506865</v>
      </c>
    </row>
    <row r="226" spans="1:14" ht="13.5">
      <c r="A226" s="1">
        <v>960572</v>
      </c>
      <c r="B226" s="2" t="s">
        <v>431</v>
      </c>
      <c r="C226" s="1" t="s">
        <v>432</v>
      </c>
      <c r="D226" s="12">
        <v>-0.049786262991267795</v>
      </c>
      <c r="E226" s="12">
        <f t="shared" si="45"/>
        <v>0.2589142313257067</v>
      </c>
      <c r="F226" s="12">
        <f t="shared" si="46"/>
        <v>0.3087004943169745</v>
      </c>
      <c r="G226" s="5">
        <f t="shared" si="47"/>
        <v>66.46085301017155</v>
      </c>
      <c r="H226" s="15">
        <f t="shared" si="48"/>
        <v>386.22828682677886</v>
      </c>
      <c r="I226" s="15">
        <f t="shared" si="48"/>
        <v>3862.2828682677887</v>
      </c>
      <c r="J226" s="15">
        <f t="shared" si="48"/>
        <v>38622.828682677886</v>
      </c>
      <c r="K226" s="15">
        <f t="shared" si="49"/>
        <v>25669.061399164922</v>
      </c>
      <c r="L226" s="24">
        <f t="shared" si="50"/>
        <v>2.564767368270836</v>
      </c>
      <c r="M226" s="3">
        <v>-7.088830881556956E-06</v>
      </c>
      <c r="N226" s="2">
        <v>66.74415813635297</v>
      </c>
    </row>
    <row r="227" spans="1:14" ht="13.5">
      <c r="A227" s="1">
        <v>950248</v>
      </c>
      <c r="B227" s="2" t="s">
        <v>433</v>
      </c>
      <c r="C227" s="1" t="s">
        <v>434</v>
      </c>
      <c r="D227" s="12">
        <v>-0.01752976602879236</v>
      </c>
      <c r="E227" s="12">
        <f t="shared" si="45"/>
        <v>0.1773056815684693</v>
      </c>
      <c r="F227" s="12">
        <f t="shared" si="46"/>
        <v>0.19483544759726165</v>
      </c>
      <c r="G227" s="5">
        <f t="shared" si="47"/>
        <v>49.66414898453886</v>
      </c>
      <c r="H227" s="15">
        <f t="shared" si="48"/>
        <v>563.9977191671857</v>
      </c>
      <c r="I227" s="15">
        <f t="shared" si="48"/>
        <v>5639.977191671857</v>
      </c>
      <c r="J227" s="15">
        <f t="shared" si="48"/>
        <v>56399.77191671857</v>
      </c>
      <c r="K227" s="15">
        <f t="shared" si="49"/>
        <v>28010.46675165922</v>
      </c>
      <c r="L227" s="24">
        <f t="shared" si="50"/>
        <v>1.7563647388844004</v>
      </c>
      <c r="M227" s="3">
        <v>-4.854464679451852E-06</v>
      </c>
      <c r="N227" s="2">
        <v>49.858157665453156</v>
      </c>
    </row>
    <row r="228" spans="1:14" ht="13.5">
      <c r="A228" s="1">
        <v>20970</v>
      </c>
      <c r="B228" s="2" t="s">
        <v>435</v>
      </c>
      <c r="C228" s="1" t="s">
        <v>436</v>
      </c>
      <c r="E228" s="12">
        <f t="shared" si="45"/>
        <v>0.07811651929711193</v>
      </c>
      <c r="F228" s="12">
        <f t="shared" si="46"/>
      </c>
      <c r="G228" s="5">
        <f t="shared" si="47"/>
        <v>255.3541793618927</v>
      </c>
      <c r="H228" s="15">
        <f t="shared" si="48"/>
        <v>1280.1389629209596</v>
      </c>
      <c r="I228" s="15">
        <f t="shared" si="48"/>
        <v>12801.389629209598</v>
      </c>
      <c r="J228" s="15">
        <f t="shared" si="48"/>
        <v>128013.89629209596</v>
      </c>
      <c r="K228" s="15">
        <f t="shared" si="49"/>
        <v>326888.83434586605</v>
      </c>
      <c r="L228" s="24">
        <f t="shared" si="50"/>
        <v>0.7738110747728513</v>
      </c>
      <c r="M228" s="3">
        <v>-2.1387576554511573E-06</v>
      </c>
      <c r="N228" s="2">
        <v>255.43965481159282</v>
      </c>
    </row>
    <row r="229" spans="1:14" ht="13.5">
      <c r="A229" s="1">
        <v>950251</v>
      </c>
      <c r="B229" s="2" t="s">
        <v>437</v>
      </c>
      <c r="C229" s="1" t="s">
        <v>438</v>
      </c>
      <c r="D229" s="12">
        <v>0.0022499239879007625</v>
      </c>
      <c r="E229" s="12">
        <f t="shared" si="45"/>
        <v>0.06557891843248488</v>
      </c>
      <c r="F229" s="12">
        <f t="shared" si="46"/>
        <v>0.06332899444458412</v>
      </c>
      <c r="G229" s="5">
        <f t="shared" si="47"/>
        <v>359.42287037714624</v>
      </c>
      <c r="H229" s="15">
        <f t="shared" si="48"/>
        <v>1524.8802876026762</v>
      </c>
      <c r="I229" s="15">
        <f t="shared" si="48"/>
        <v>15248.802876026763</v>
      </c>
      <c r="J229" s="15">
        <f t="shared" si="48"/>
        <v>152488.02876026763</v>
      </c>
      <c r="K229" s="15">
        <f t="shared" si="49"/>
        <v>548076.8499516821</v>
      </c>
      <c r="L229" s="24">
        <f t="shared" si="50"/>
        <v>0.6496153926376564</v>
      </c>
      <c r="M229" s="3">
        <v>-1.7954898028702815E-06</v>
      </c>
      <c r="N229" s="2">
        <v>359.49462712711795</v>
      </c>
    </row>
    <row r="230" spans="1:14" ht="13.5">
      <c r="A230" s="1">
        <v>20968</v>
      </c>
      <c r="B230" s="2" t="s">
        <v>439</v>
      </c>
      <c r="C230" s="1" t="s">
        <v>440</v>
      </c>
      <c r="E230" s="12">
        <f t="shared" si="45"/>
        <v>0.21438071760597815</v>
      </c>
      <c r="F230" s="12">
        <f t="shared" si="46"/>
      </c>
      <c r="G230" s="5">
        <f t="shared" si="47"/>
        <v>44.32083064797267</v>
      </c>
      <c r="H230" s="15">
        <f t="shared" si="48"/>
        <v>466.459862233484</v>
      </c>
      <c r="I230" s="15">
        <f t="shared" si="48"/>
        <v>4664.598622334839</v>
      </c>
      <c r="J230" s="15">
        <f t="shared" si="48"/>
        <v>46645.9862233484</v>
      </c>
      <c r="K230" s="15">
        <f t="shared" si="49"/>
        <v>20673.888558126902</v>
      </c>
      <c r="L230" s="24">
        <f t="shared" si="50"/>
        <v>2.123624746646769</v>
      </c>
      <c r="M230" s="3">
        <v>-5.869544688966321E-06</v>
      </c>
      <c r="N230" s="2">
        <v>44.55540700146721</v>
      </c>
    </row>
    <row r="231" spans="1:14" ht="13.5">
      <c r="A231" s="1">
        <v>950250</v>
      </c>
      <c r="B231" s="2" t="s">
        <v>441</v>
      </c>
      <c r="C231" s="1" t="s">
        <v>442</v>
      </c>
      <c r="D231" s="12">
        <v>0.06413310065602536</v>
      </c>
      <c r="E231" s="12">
        <f t="shared" si="45"/>
        <v>0.10102470394541695</v>
      </c>
      <c r="F231" s="12">
        <f t="shared" si="46"/>
        <v>0.03689160328939159</v>
      </c>
      <c r="G231" s="5">
        <f t="shared" si="47"/>
        <v>629.9278354045084</v>
      </c>
      <c r="H231" s="15">
        <f t="shared" si="48"/>
        <v>989.8568973191885</v>
      </c>
      <c r="I231" s="15">
        <f t="shared" si="48"/>
        <v>9898.568973191885</v>
      </c>
      <c r="J231" s="15">
        <f t="shared" si="48"/>
        <v>98985.68973191884</v>
      </c>
      <c r="K231" s="15">
        <f t="shared" si="49"/>
        <v>623538.4126884992</v>
      </c>
      <c r="L231" s="24">
        <f t="shared" si="50"/>
        <v>1.0007362775763795</v>
      </c>
      <c r="M231" s="3">
        <v>-2.765962448110966E-06</v>
      </c>
      <c r="N231" s="2">
        <v>630.0383770937472</v>
      </c>
    </row>
    <row r="232" spans="1:14" ht="13.5">
      <c r="A232" s="1">
        <v>960573</v>
      </c>
      <c r="B232" s="2" t="s">
        <v>443</v>
      </c>
      <c r="C232" s="1" t="s">
        <v>444</v>
      </c>
      <c r="D232" s="12">
        <v>0.02503094378399663</v>
      </c>
      <c r="E232" s="12">
        <f t="shared" si="45"/>
        <v>0.23689922340025923</v>
      </c>
      <c r="F232" s="12">
        <f t="shared" si="46"/>
        <v>0.2118682796162626</v>
      </c>
      <c r="G232" s="5">
        <f t="shared" si="47"/>
        <v>88.58541271778448</v>
      </c>
      <c r="H232" s="15">
        <f t="shared" si="48"/>
        <v>422.12042135335497</v>
      </c>
      <c r="I232" s="15">
        <f t="shared" si="48"/>
        <v>4221.20421353355</v>
      </c>
      <c r="J232" s="15">
        <f t="shared" si="48"/>
        <v>42212.0421353355</v>
      </c>
      <c r="K232" s="15">
        <f t="shared" si="49"/>
        <v>37393.711742192034</v>
      </c>
      <c r="L232" s="24">
        <f t="shared" si="50"/>
        <v>2.3466898464200483</v>
      </c>
      <c r="M232" s="3">
        <v>-6.486080436977056E-06</v>
      </c>
      <c r="N232" s="2">
        <v>88.84462892244827</v>
      </c>
    </row>
    <row r="233" spans="1:14" ht="13.5">
      <c r="A233" s="1">
        <v>940052</v>
      </c>
      <c r="B233" s="2" t="s">
        <v>446</v>
      </c>
      <c r="C233" s="1" t="s">
        <v>445</v>
      </c>
      <c r="D233" s="12">
        <v>0.054837234939115166</v>
      </c>
      <c r="E233" s="12">
        <f t="shared" si="45"/>
        <v>0.1672990203538278</v>
      </c>
      <c r="F233" s="12">
        <f t="shared" si="46"/>
        <v>0.11246178541471263</v>
      </c>
      <c r="G233" s="5">
        <f t="shared" si="47"/>
        <v>66.52652013719697</v>
      </c>
      <c r="H233" s="15">
        <f t="shared" si="48"/>
        <v>597.7321312970379</v>
      </c>
      <c r="I233" s="15">
        <f t="shared" si="48"/>
        <v>5977.32131297038</v>
      </c>
      <c r="J233" s="15">
        <f t="shared" si="48"/>
        <v>59773.213129703785</v>
      </c>
      <c r="K233" s="15">
        <f t="shared" si="49"/>
        <v>39765.038669382055</v>
      </c>
      <c r="L233" s="24">
        <f t="shared" si="50"/>
        <v>1.6572401831686108</v>
      </c>
      <c r="M233" s="3">
        <v>-4.58049160089058E-06</v>
      </c>
      <c r="N233" s="2">
        <v>66.70957948402656</v>
      </c>
    </row>
    <row r="234" spans="1:14" ht="13.5">
      <c r="A234" s="1">
        <v>20966</v>
      </c>
      <c r="B234" s="2" t="s">
        <v>447</v>
      </c>
      <c r="C234" s="1" t="s">
        <v>448</v>
      </c>
      <c r="D234" s="12">
        <v>0.23275078723119721</v>
      </c>
      <c r="E234" s="12">
        <f t="shared" si="45"/>
        <v>0.6178421446318555</v>
      </c>
      <c r="F234" s="12">
        <f t="shared" si="46"/>
        <v>0.38509135740065825</v>
      </c>
      <c r="G234" s="5">
        <f t="shared" si="47"/>
        <v>82.74367371361255</v>
      </c>
      <c r="H234" s="15">
        <f t="shared" si="48"/>
        <v>161.85363991248204</v>
      </c>
      <c r="I234" s="15">
        <f t="shared" si="48"/>
        <v>1618.5363991248205</v>
      </c>
      <c r="J234" s="15">
        <f t="shared" si="48"/>
        <v>16185.363991248207</v>
      </c>
      <c r="K234" s="15">
        <f t="shared" si="49"/>
        <v>13392.364770278953</v>
      </c>
      <c r="L234" s="24">
        <f t="shared" si="50"/>
        <v>6.120255975040791</v>
      </c>
      <c r="M234" s="3">
        <v>-1.6915943370003642E-05</v>
      </c>
      <c r="N234" s="2">
        <v>83.41971939039475</v>
      </c>
    </row>
    <row r="235" spans="1:14" ht="13.5">
      <c r="A235" s="1">
        <v>950249</v>
      </c>
      <c r="B235" s="2" t="s">
        <v>449</v>
      </c>
      <c r="C235" s="1" t="s">
        <v>450</v>
      </c>
      <c r="D235" s="12">
        <v>0.024906527155827942</v>
      </c>
      <c r="E235" s="12">
        <f t="shared" si="45"/>
        <v>0.2502900310588044</v>
      </c>
      <c r="F235" s="12">
        <f t="shared" si="46"/>
        <v>0.22538350390297643</v>
      </c>
      <c r="G235" s="5">
        <f t="shared" si="47"/>
        <v>75.17736980711494</v>
      </c>
      <c r="H235" s="15">
        <f t="shared" si="48"/>
        <v>399.53648803737417</v>
      </c>
      <c r="I235" s="15">
        <f t="shared" si="48"/>
        <v>3995.3648803737415</v>
      </c>
      <c r="J235" s="15">
        <f t="shared" si="48"/>
        <v>39953.648803737415</v>
      </c>
      <c r="K235" s="15">
        <f t="shared" si="49"/>
        <v>30036.102312621635</v>
      </c>
      <c r="L235" s="24">
        <f t="shared" si="50"/>
        <v>2.4793372731048464</v>
      </c>
      <c r="M235" s="3">
        <v>-6.8527082981527165E-06</v>
      </c>
      <c r="N235" s="2">
        <v>75.45123829425062</v>
      </c>
    </row>
    <row r="236" spans="1:14" ht="13.5">
      <c r="A236" s="1">
        <v>20969</v>
      </c>
      <c r="B236" s="2" t="s">
        <v>451</v>
      </c>
      <c r="C236" s="1" t="s">
        <v>452</v>
      </c>
      <c r="E236" s="12">
        <f t="shared" si="45"/>
        <v>0.3375102351868697</v>
      </c>
      <c r="F236" s="12">
        <f t="shared" si="46"/>
      </c>
      <c r="G236" s="5">
        <f t="shared" si="47"/>
        <v>134.67224727083598</v>
      </c>
      <c r="H236" s="15">
        <f t="shared" si="48"/>
        <v>296.2873109452011</v>
      </c>
      <c r="I236" s="15">
        <f t="shared" si="48"/>
        <v>2962.8731094520112</v>
      </c>
      <c r="J236" s="15">
        <f t="shared" si="48"/>
        <v>29628.731094520113</v>
      </c>
      <c r="K236" s="15">
        <f t="shared" si="49"/>
        <v>39901.67800282319</v>
      </c>
      <c r="L236" s="24">
        <f t="shared" si="50"/>
        <v>3.343328148601273</v>
      </c>
      <c r="M236" s="3">
        <v>-9.240716378484695E-06</v>
      </c>
      <c r="N236" s="2">
        <v>135.04155250090213</v>
      </c>
    </row>
    <row r="237" spans="1:14" ht="13.5">
      <c r="A237" s="1">
        <v>41138</v>
      </c>
      <c r="B237" s="2" t="s">
        <v>453</v>
      </c>
      <c r="C237" s="1" t="s">
        <v>454</v>
      </c>
      <c r="E237" s="12">
        <f t="shared" si="45"/>
        <v>-0.40693989734703107</v>
      </c>
      <c r="F237" s="12">
        <f t="shared" si="46"/>
      </c>
      <c r="G237" s="8">
        <f t="shared" si="47"/>
        <v>2483.2703786290817</v>
      </c>
      <c r="H237" s="15">
        <f t="shared" si="48"/>
        <v>-245.7365341956672</v>
      </c>
      <c r="I237" s="15">
        <f t="shared" si="48"/>
        <v>-2457.3653419566717</v>
      </c>
      <c r="J237" s="15">
        <f t="shared" si="48"/>
        <v>-24573.653419566715</v>
      </c>
      <c r="K237" s="15">
        <f t="shared" si="49"/>
        <v>-610230.2563150728</v>
      </c>
      <c r="L237" s="24">
        <f t="shared" si="50"/>
        <v>-4.031088458209069</v>
      </c>
      <c r="M237" s="3">
        <v>1.1141635963696204E-05</v>
      </c>
      <c r="N237" s="2">
        <v>2482.8251031477926</v>
      </c>
    </row>
    <row r="238" spans="3:13" ht="13.5">
      <c r="C238" s="21" t="s">
        <v>596</v>
      </c>
      <c r="D238" s="12">
        <f>AVERAGE(D225:D237)</f>
        <v>0.04207406109175036</v>
      </c>
      <c r="E238" s="12">
        <f>SUMIF(D225:D237,"&lt;&gt;",E225:E237)/COUNTIF(D225:D237,"&lt;&gt;")</f>
        <v>0.23439424433960307</v>
      </c>
      <c r="F238" s="12">
        <f t="shared" si="46"/>
        <v>0.19232018324785272</v>
      </c>
      <c r="G238" s="26" t="s">
        <v>1064</v>
      </c>
      <c r="H238" s="18"/>
      <c r="I238" s="18"/>
      <c r="J238" s="18"/>
      <c r="K238" s="18"/>
      <c r="L238" s="21"/>
      <c r="M238" s="26"/>
    </row>
    <row r="239" spans="2:12" ht="13.5">
      <c r="B239" s="7" t="s">
        <v>455</v>
      </c>
      <c r="E239" s="13"/>
      <c r="G239" s="4"/>
      <c r="K239" s="18"/>
      <c r="L239" s="23"/>
    </row>
    <row r="240" spans="1:14" ht="13.5">
      <c r="A240" s="1">
        <v>960577</v>
      </c>
      <c r="B240" s="2" t="s">
        <v>456</v>
      </c>
      <c r="C240" s="1" t="s">
        <v>457</v>
      </c>
      <c r="D240" s="12">
        <v>0.02533165169223975</v>
      </c>
      <c r="E240" s="12">
        <f aca="true" t="shared" si="51" ref="E240:E254">-M240*365.2425*100</f>
        <v>0.4507973405494534</v>
      </c>
      <c r="F240" s="12">
        <f aca="true" t="shared" si="52" ref="F240:F255">IF(D240="","",E240-D240)</f>
        <v>0.4254656888572137</v>
      </c>
      <c r="G240" s="5">
        <f aca="true" t="shared" si="53" ref="G240:G254">G$1*M240+N240</f>
        <v>60.15129080758493</v>
      </c>
      <c r="H240" s="15">
        <f aca="true" t="shared" si="54" ref="H240:J254">-H$1/$M240/365.2425</f>
        <v>221.82917023892645</v>
      </c>
      <c r="I240" s="15">
        <f t="shared" si="54"/>
        <v>2218.2917023892646</v>
      </c>
      <c r="J240" s="15">
        <f t="shared" si="54"/>
        <v>22182.917023892645</v>
      </c>
      <c r="K240" s="15">
        <f aca="true" t="shared" si="55" ref="K240:K254">-G240/$M240/365.2425</f>
        <v>13343.310928646928</v>
      </c>
      <c r="L240" s="24">
        <f aca="true" t="shared" si="56" ref="L240:L254">-(L$1*M240+N240-G240)</f>
        <v>4.465534021921172</v>
      </c>
      <c r="M240" s="3">
        <v>-1.234241197422133E-05</v>
      </c>
      <c r="N240" s="2">
        <v>60.644555302134684</v>
      </c>
    </row>
    <row r="241" spans="1:14" ht="13.5">
      <c r="A241" s="1">
        <v>20972</v>
      </c>
      <c r="B241" s="2" t="s">
        <v>458</v>
      </c>
      <c r="C241" s="1" t="s">
        <v>459</v>
      </c>
      <c r="E241" s="12">
        <f t="shared" si="51"/>
        <v>0.9746661904327819</v>
      </c>
      <c r="F241" s="12">
        <f t="shared" si="52"/>
      </c>
      <c r="G241" s="5">
        <f t="shared" si="53"/>
        <v>44.32109887978806</v>
      </c>
      <c r="H241" s="15">
        <f t="shared" si="54"/>
        <v>102.59922933778682</v>
      </c>
      <c r="I241" s="15">
        <f t="shared" si="54"/>
        <v>1025.9922933778682</v>
      </c>
      <c r="J241" s="15">
        <f t="shared" si="54"/>
        <v>10259.922933778682</v>
      </c>
      <c r="K241" s="15">
        <f t="shared" si="55"/>
        <v>4547.310588470102</v>
      </c>
      <c r="L241" s="24">
        <f t="shared" si="56"/>
        <v>9.654903971014939</v>
      </c>
      <c r="M241" s="3">
        <v>-2.668545392260709E-05</v>
      </c>
      <c r="N241" s="2">
        <v>45.38758304580505</v>
      </c>
    </row>
    <row r="242" spans="1:14" ht="13.5">
      <c r="A242" s="1">
        <v>20974</v>
      </c>
      <c r="B242" s="2" t="s">
        <v>460</v>
      </c>
      <c r="C242" s="1" t="s">
        <v>461</v>
      </c>
      <c r="E242" s="12">
        <f t="shared" si="51"/>
        <v>0.28823239193075295</v>
      </c>
      <c r="F242" s="12">
        <f t="shared" si="52"/>
      </c>
      <c r="G242" s="5">
        <f t="shared" si="53"/>
        <v>125.12997636626933</v>
      </c>
      <c r="H242" s="15">
        <f t="shared" si="54"/>
        <v>346.94226880657027</v>
      </c>
      <c r="I242" s="15">
        <f t="shared" si="54"/>
        <v>3469.4226880657025</v>
      </c>
      <c r="J242" s="15">
        <f t="shared" si="54"/>
        <v>34694.22688065703</v>
      </c>
      <c r="K242" s="15">
        <f t="shared" si="55"/>
        <v>43412.877896226</v>
      </c>
      <c r="L242" s="24">
        <f t="shared" si="56"/>
        <v>2.8551888767083256</v>
      </c>
      <c r="M242" s="3">
        <v>-7.891534855082662E-06</v>
      </c>
      <c r="N242" s="2">
        <v>125.44536155675272</v>
      </c>
    </row>
    <row r="243" spans="1:14" ht="13.5">
      <c r="A243" s="1">
        <v>950253</v>
      </c>
      <c r="B243" s="2" t="s">
        <v>462</v>
      </c>
      <c r="C243" s="1" t="s">
        <v>463</v>
      </c>
      <c r="D243" s="12">
        <v>0.35518424742507215</v>
      </c>
      <c r="E243" s="12">
        <f t="shared" si="51"/>
        <v>0.642334821364679</v>
      </c>
      <c r="F243" s="12">
        <f t="shared" si="52"/>
        <v>0.28715057393960686</v>
      </c>
      <c r="G243" s="5">
        <f t="shared" si="53"/>
        <v>49.891937490813724</v>
      </c>
      <c r="H243" s="15">
        <f t="shared" si="54"/>
        <v>155.6820472344065</v>
      </c>
      <c r="I243" s="15">
        <f t="shared" si="54"/>
        <v>1556.8204723440647</v>
      </c>
      <c r="J243" s="15">
        <f t="shared" si="54"/>
        <v>15568.20472344065</v>
      </c>
      <c r="K243" s="15">
        <f t="shared" si="55"/>
        <v>7767.278969060918</v>
      </c>
      <c r="L243" s="24">
        <f t="shared" si="56"/>
        <v>6.362876929958219</v>
      </c>
      <c r="M243" s="3">
        <v>-1.758653008247066E-05</v>
      </c>
      <c r="N243" s="2">
        <v>50.59478316555966</v>
      </c>
    </row>
    <row r="244" spans="1:14" ht="13.5">
      <c r="A244" s="1">
        <v>950255</v>
      </c>
      <c r="B244" s="2" t="s">
        <v>464</v>
      </c>
      <c r="C244" s="1" t="s">
        <v>465</v>
      </c>
      <c r="D244" s="12">
        <v>-0.08678454790159146</v>
      </c>
      <c r="E244" s="12">
        <f t="shared" si="51"/>
        <v>0.3494913765174316</v>
      </c>
      <c r="F244" s="12">
        <f t="shared" si="52"/>
        <v>0.4362759244190231</v>
      </c>
      <c r="G244" s="5">
        <f t="shared" si="53"/>
        <v>47.536946291983085</v>
      </c>
      <c r="H244" s="15">
        <f t="shared" si="54"/>
        <v>286.13009281221076</v>
      </c>
      <c r="I244" s="15">
        <f t="shared" si="54"/>
        <v>2861.300928122108</v>
      </c>
      <c r="J244" s="15">
        <f t="shared" si="54"/>
        <v>28613.009281221075</v>
      </c>
      <c r="K244" s="15">
        <f t="shared" si="55"/>
        <v>13601.750854534199</v>
      </c>
      <c r="L244" s="24">
        <f t="shared" si="56"/>
        <v>3.4620116221281165</v>
      </c>
      <c r="M244" s="3">
        <v>-9.568748886491347E-06</v>
      </c>
      <c r="N244" s="2">
        <v>47.91936134123171</v>
      </c>
    </row>
    <row r="245" spans="1:14" ht="13.5">
      <c r="A245" s="1">
        <v>20973</v>
      </c>
      <c r="B245" s="2" t="s">
        <v>466</v>
      </c>
      <c r="C245" s="1" t="s">
        <v>467</v>
      </c>
      <c r="E245" s="12">
        <f t="shared" si="51"/>
        <v>0.8352698247398072</v>
      </c>
      <c r="F245" s="12">
        <f t="shared" si="52"/>
      </c>
      <c r="G245" s="5">
        <f t="shared" si="53"/>
        <v>50.45967631424388</v>
      </c>
      <c r="H245" s="15">
        <f t="shared" si="54"/>
        <v>119.72179173496512</v>
      </c>
      <c r="I245" s="15">
        <f t="shared" si="54"/>
        <v>1197.217917349651</v>
      </c>
      <c r="J245" s="15">
        <f t="shared" si="54"/>
        <v>11972.179173496512</v>
      </c>
      <c r="K245" s="15">
        <f t="shared" si="55"/>
        <v>6041.122858707658</v>
      </c>
      <c r="L245" s="24">
        <f t="shared" si="56"/>
        <v>8.274063496722349</v>
      </c>
      <c r="M245" s="3">
        <v>-2.2868911058811805E-05</v>
      </c>
      <c r="N245" s="2">
        <v>51.37363234470929</v>
      </c>
    </row>
    <row r="246" spans="1:14" ht="13.5">
      <c r="A246" s="1">
        <v>960578</v>
      </c>
      <c r="B246" s="2" t="s">
        <v>468</v>
      </c>
      <c r="C246" s="1" t="s">
        <v>469</v>
      </c>
      <c r="D246" s="12">
        <v>-0.05653676299888969</v>
      </c>
      <c r="E246" s="12">
        <f t="shared" si="51"/>
        <v>0.19956079185436112</v>
      </c>
      <c r="F246" s="12">
        <f t="shared" si="52"/>
        <v>0.2560975548532508</v>
      </c>
      <c r="G246" s="5">
        <f t="shared" si="53"/>
        <v>223.51008324856232</v>
      </c>
      <c r="H246" s="15">
        <f t="shared" si="54"/>
        <v>501.1004369684988</v>
      </c>
      <c r="I246" s="15">
        <f t="shared" si="54"/>
        <v>5011.004369684988</v>
      </c>
      <c r="J246" s="15">
        <f t="shared" si="54"/>
        <v>50110.04369684988</v>
      </c>
      <c r="K246" s="15">
        <f t="shared" si="55"/>
        <v>112001.00038272011</v>
      </c>
      <c r="L246" s="24">
        <f t="shared" si="56"/>
        <v>1.976820680399328</v>
      </c>
      <c r="M246" s="3">
        <v>-5.463788903382304E-06</v>
      </c>
      <c r="N246" s="2">
        <v>223.728443572086</v>
      </c>
    </row>
    <row r="247" spans="1:14" ht="13.5">
      <c r="A247" s="1">
        <v>940054</v>
      </c>
      <c r="B247" s="2" t="s">
        <v>470</v>
      </c>
      <c r="C247" s="1" t="s">
        <v>471</v>
      </c>
      <c r="D247" s="12">
        <v>0.32180609811576977</v>
      </c>
      <c r="E247" s="12">
        <f t="shared" si="51"/>
        <v>0.573908797530181</v>
      </c>
      <c r="F247" s="12">
        <f t="shared" si="52"/>
        <v>0.2521026994144112</v>
      </c>
      <c r="G247" s="5">
        <f t="shared" si="53"/>
        <v>89.66342970152</v>
      </c>
      <c r="H247" s="15">
        <f t="shared" si="54"/>
        <v>174.2437133397335</v>
      </c>
      <c r="I247" s="15">
        <f t="shared" si="54"/>
        <v>1742.437133397335</v>
      </c>
      <c r="J247" s="15">
        <f t="shared" si="54"/>
        <v>17424.37133397335</v>
      </c>
      <c r="K247" s="15">
        <f t="shared" si="55"/>
        <v>15623.288941968998</v>
      </c>
      <c r="L247" s="24">
        <f t="shared" si="56"/>
        <v>5.685058518151905</v>
      </c>
      <c r="M247" s="3">
        <v>-1.571308918130231E-05</v>
      </c>
      <c r="N247" s="2">
        <v>90.29140331065075</v>
      </c>
    </row>
    <row r="248" spans="1:14" ht="13.5">
      <c r="A248" s="1">
        <v>960576</v>
      </c>
      <c r="B248" s="2" t="s">
        <v>472</v>
      </c>
      <c r="C248" s="1" t="s">
        <v>473</v>
      </c>
      <c r="D248" s="12">
        <v>0.058287275012168946</v>
      </c>
      <c r="E248" s="12">
        <f t="shared" si="51"/>
        <v>1.5580182141461827</v>
      </c>
      <c r="F248" s="12">
        <f t="shared" si="52"/>
        <v>1.4997309391340137</v>
      </c>
      <c r="G248" s="5">
        <f t="shared" si="53"/>
        <v>73.6063200825636</v>
      </c>
      <c r="H248" s="15">
        <f t="shared" si="54"/>
        <v>64.18410201629221</v>
      </c>
      <c r="I248" s="15">
        <f t="shared" si="54"/>
        <v>641.8410201629222</v>
      </c>
      <c r="J248" s="15">
        <f t="shared" si="54"/>
        <v>6418.410201629223</v>
      </c>
      <c r="K248" s="15">
        <f t="shared" si="55"/>
        <v>4724.355557223121</v>
      </c>
      <c r="L248" s="24">
        <f t="shared" si="56"/>
        <v>15.433505737994494</v>
      </c>
      <c r="M248" s="3">
        <v>-4.2657089855265544E-05</v>
      </c>
      <c r="N248" s="2">
        <v>75.31111067862929</v>
      </c>
    </row>
    <row r="249" spans="1:14" ht="13.5">
      <c r="A249" s="1">
        <v>960574</v>
      </c>
      <c r="B249" s="2" t="s">
        <v>474</v>
      </c>
      <c r="C249" s="1" t="s">
        <v>475</v>
      </c>
      <c r="D249" s="12">
        <v>-0.12162246684875126</v>
      </c>
      <c r="E249" s="12">
        <f t="shared" si="51"/>
        <v>0.18966568902836517</v>
      </c>
      <c r="F249" s="12">
        <f t="shared" si="52"/>
        <v>0.31128815587711645</v>
      </c>
      <c r="G249" s="5">
        <f t="shared" si="53"/>
        <v>127.90373319067223</v>
      </c>
      <c r="H249" s="15">
        <f t="shared" si="54"/>
        <v>527.2434909671229</v>
      </c>
      <c r="I249" s="15">
        <f t="shared" si="54"/>
        <v>5272.434909671229</v>
      </c>
      <c r="J249" s="15">
        <f t="shared" si="54"/>
        <v>52724.34909671229</v>
      </c>
      <c r="K249" s="15">
        <f t="shared" si="55"/>
        <v>67436.4107951775</v>
      </c>
      <c r="L249" s="24">
        <f t="shared" si="56"/>
        <v>1.8788012061361599</v>
      </c>
      <c r="M249" s="3">
        <v>-5.192870189760643E-06</v>
      </c>
      <c r="N249" s="2">
        <v>128.11126624780601</v>
      </c>
    </row>
    <row r="250" spans="1:14" ht="13.5">
      <c r="A250" s="1">
        <v>950256</v>
      </c>
      <c r="B250" s="2" t="s">
        <v>476</v>
      </c>
      <c r="C250" s="1" t="s">
        <v>477</v>
      </c>
      <c r="D250" s="12">
        <v>-0.015225845394395893</v>
      </c>
      <c r="E250" s="12">
        <f t="shared" si="51"/>
        <v>0.17341158356603892</v>
      </c>
      <c r="F250" s="12">
        <f t="shared" si="52"/>
        <v>0.1886374289604348</v>
      </c>
      <c r="G250" s="5">
        <f t="shared" si="53"/>
        <v>572.3430166084431</v>
      </c>
      <c r="H250" s="15">
        <f t="shared" si="54"/>
        <v>576.6627461879892</v>
      </c>
      <c r="I250" s="15">
        <f t="shared" si="54"/>
        <v>5766.627461879893</v>
      </c>
      <c r="J250" s="15">
        <f t="shared" si="54"/>
        <v>57666.27461879893</v>
      </c>
      <c r="K250" s="15">
        <f t="shared" si="55"/>
        <v>330048.8957189428</v>
      </c>
      <c r="L250" s="24">
        <f t="shared" si="56"/>
        <v>1.7177903606651626</v>
      </c>
      <c r="M250" s="3">
        <v>-4.747847897384311E-06</v>
      </c>
      <c r="N250" s="2">
        <v>572.5327643496621</v>
      </c>
    </row>
    <row r="251" spans="1:14" ht="13.5">
      <c r="A251" s="1">
        <v>960575</v>
      </c>
      <c r="B251" s="2" t="s">
        <v>478</v>
      </c>
      <c r="C251" s="1" t="s">
        <v>479</v>
      </c>
      <c r="D251" s="12">
        <v>-0.2002892182864132</v>
      </c>
      <c r="E251" s="12">
        <f t="shared" si="51"/>
        <v>-1.9401208448654266</v>
      </c>
      <c r="F251" s="12">
        <f t="shared" si="52"/>
        <v>-1.7398316265790135</v>
      </c>
      <c r="G251" s="5">
        <f t="shared" si="53"/>
        <v>48.88242224913112</v>
      </c>
      <c r="H251" s="15">
        <f t="shared" si="54"/>
        <v>-51.54318106763928</v>
      </c>
      <c r="I251" s="15">
        <f t="shared" si="54"/>
        <v>-515.4318106763928</v>
      </c>
      <c r="J251" s="15">
        <f t="shared" si="54"/>
        <v>-5154.318106763929</v>
      </c>
      <c r="K251" s="15">
        <f t="shared" si="55"/>
        <v>-2519.5555410117645</v>
      </c>
      <c r="L251" s="24">
        <f t="shared" si="56"/>
        <v>-19.218559783039787</v>
      </c>
      <c r="M251" s="3">
        <v>5.311870455561515E-05</v>
      </c>
      <c r="N251" s="2">
        <v>46.75953322156596</v>
      </c>
    </row>
    <row r="252" spans="1:14" ht="13.5">
      <c r="A252" s="1">
        <v>940053</v>
      </c>
      <c r="B252" s="2" t="s">
        <v>480</v>
      </c>
      <c r="C252" s="1" t="s">
        <v>481</v>
      </c>
      <c r="D252" s="12">
        <v>-0.27620253135388434</v>
      </c>
      <c r="E252" s="12">
        <f t="shared" si="51"/>
        <v>0.6059111026416568</v>
      </c>
      <c r="F252" s="12">
        <f t="shared" si="52"/>
        <v>0.8821136339955411</v>
      </c>
      <c r="G252" s="5">
        <f t="shared" si="53"/>
        <v>51.25715521491478</v>
      </c>
      <c r="H252" s="15">
        <f t="shared" si="54"/>
        <v>165.04071234875724</v>
      </c>
      <c r="I252" s="15">
        <f t="shared" si="54"/>
        <v>1650.4071234875723</v>
      </c>
      <c r="J252" s="15">
        <f t="shared" si="54"/>
        <v>16504.071234875722</v>
      </c>
      <c r="K252" s="15">
        <f t="shared" si="55"/>
        <v>8459.517409640352</v>
      </c>
      <c r="L252" s="24">
        <f t="shared" si="56"/>
        <v>6.002068778418774</v>
      </c>
      <c r="M252" s="3">
        <v>-1.658928253534725E-05</v>
      </c>
      <c r="N252" s="2">
        <v>51.92014589143994</v>
      </c>
    </row>
    <row r="253" spans="1:14" ht="13.5">
      <c r="A253" s="1">
        <v>20971</v>
      </c>
      <c r="B253" s="2" t="s">
        <v>482</v>
      </c>
      <c r="C253" s="1" t="s">
        <v>483</v>
      </c>
      <c r="E253" s="12">
        <f t="shared" si="51"/>
        <v>1.0294779749405019</v>
      </c>
      <c r="F253" s="12">
        <f t="shared" si="52"/>
      </c>
      <c r="G253" s="5">
        <f t="shared" si="53"/>
        <v>68.02144472344362</v>
      </c>
      <c r="H253" s="15">
        <f t="shared" si="54"/>
        <v>97.13660946051756</v>
      </c>
      <c r="I253" s="15">
        <f t="shared" si="54"/>
        <v>971.3660946051756</v>
      </c>
      <c r="J253" s="15">
        <f t="shared" si="54"/>
        <v>9713.660946051756</v>
      </c>
      <c r="K253" s="15">
        <f t="shared" si="55"/>
        <v>6607.372511041325</v>
      </c>
      <c r="L253" s="24">
        <f t="shared" si="56"/>
        <v>10.197861673966571</v>
      </c>
      <c r="M253" s="3">
        <v>-2.818614961129939E-05</v>
      </c>
      <c r="N253" s="2">
        <v>69.1479041926592</v>
      </c>
    </row>
    <row r="254" spans="1:14" ht="13.5">
      <c r="A254" s="1">
        <v>950252</v>
      </c>
      <c r="B254" s="2" t="s">
        <v>484</v>
      </c>
      <c r="C254" s="1" t="s">
        <v>485</v>
      </c>
      <c r="D254" s="12">
        <v>-0.17173830009851734</v>
      </c>
      <c r="E254" s="12">
        <f t="shared" si="51"/>
        <v>0.211703938778239</v>
      </c>
      <c r="F254" s="12">
        <f t="shared" si="52"/>
        <v>0.3834422388767563</v>
      </c>
      <c r="G254" s="5">
        <f t="shared" si="53"/>
        <v>49.47729056538252</v>
      </c>
      <c r="H254" s="15">
        <f t="shared" si="54"/>
        <v>472.35776800898606</v>
      </c>
      <c r="I254" s="15">
        <f t="shared" si="54"/>
        <v>4723.57768008986</v>
      </c>
      <c r="J254" s="15">
        <f t="shared" si="54"/>
        <v>47235.7768008986</v>
      </c>
      <c r="K254" s="15">
        <f t="shared" si="55"/>
        <v>23370.982538596152</v>
      </c>
      <c r="L254" s="24">
        <f t="shared" si="56"/>
        <v>2.0971089581776994</v>
      </c>
      <c r="M254" s="3">
        <v>-5.796256973880066E-06</v>
      </c>
      <c r="N254" s="2">
        <v>49.70893797534364</v>
      </c>
    </row>
    <row r="255" spans="3:13" ht="13.5">
      <c r="C255" s="21" t="s">
        <v>596</v>
      </c>
      <c r="D255" s="12">
        <f>AVERAGE(D240:D254)</f>
        <v>-0.015253672785199339</v>
      </c>
      <c r="E255" s="12">
        <f>SUMIF(D240:D254,"&lt;&gt;",E240:E254)/COUNTIF(D240:D254,"&lt;&gt;")</f>
        <v>0.27406207373737845</v>
      </c>
      <c r="F255" s="12">
        <f t="shared" si="52"/>
        <v>0.2893157465225778</v>
      </c>
      <c r="G255" s="26" t="s">
        <v>1064</v>
      </c>
      <c r="H255" s="18"/>
      <c r="I255" s="18"/>
      <c r="J255" s="18"/>
      <c r="K255" s="18"/>
      <c r="L255" s="21"/>
      <c r="M255" s="26"/>
    </row>
    <row r="256" spans="2:12" ht="13.5">
      <c r="B256" s="7" t="s">
        <v>486</v>
      </c>
      <c r="E256" s="13"/>
      <c r="G256" s="4"/>
      <c r="K256" s="18"/>
      <c r="L256" s="23"/>
    </row>
    <row r="257" spans="1:14" ht="13.5">
      <c r="A257" s="1">
        <v>92110</v>
      </c>
      <c r="B257" s="2" t="s">
        <v>487</v>
      </c>
      <c r="C257" s="1" t="s">
        <v>488</v>
      </c>
      <c r="D257" s="12">
        <v>0.14277764985035452</v>
      </c>
      <c r="E257" s="12">
        <f aca="true" t="shared" si="57" ref="E257:E277">-M257*365.2425*100</f>
        <v>0.16282023129202808</v>
      </c>
      <c r="F257" s="12">
        <f aca="true" t="shared" si="58" ref="F257:F278">IF(D257="","",E257-D257)</f>
        <v>0.020042581441673563</v>
      </c>
      <c r="G257" s="5">
        <f aca="true" t="shared" si="59" ref="G257:G277">G$1*M257+N257</f>
        <v>70.30130583423065</v>
      </c>
      <c r="H257" s="15">
        <f aca="true" t="shared" si="60" ref="H257:J277">-H$1/$M257/365.2425</f>
        <v>614.1742902983835</v>
      </c>
      <c r="I257" s="15">
        <f t="shared" si="60"/>
        <v>6141.742902983835</v>
      </c>
      <c r="J257" s="15">
        <f t="shared" si="60"/>
        <v>61417.42902983835</v>
      </c>
      <c r="K257" s="15">
        <f aca="true" t="shared" si="61" ref="K257:K277">-G257/$M257/365.2425</f>
        <v>43177.25461778822</v>
      </c>
      <c r="L257" s="24">
        <f aca="true" t="shared" si="62" ref="L257:L277">-(L$1*M257+N257-G257)</f>
        <v>1.6128739388866649</v>
      </c>
      <c r="M257" s="3">
        <v>-4.457866521339332E-06</v>
      </c>
      <c r="N257" s="2">
        <v>70.47946446975597</v>
      </c>
    </row>
    <row r="258" spans="1:14" ht="13.5">
      <c r="A258" s="1">
        <v>960627</v>
      </c>
      <c r="B258" s="2" t="s">
        <v>489</v>
      </c>
      <c r="C258" s="1" t="s">
        <v>490</v>
      </c>
      <c r="D258" s="12">
        <v>0.09090320898186234</v>
      </c>
      <c r="E258" s="12">
        <f t="shared" si="57"/>
        <v>0.2396577759497403</v>
      </c>
      <c r="F258" s="12">
        <f t="shared" si="58"/>
        <v>0.14875456696787798</v>
      </c>
      <c r="G258" s="5">
        <f t="shared" si="59"/>
        <v>69.73961479913933</v>
      </c>
      <c r="H258" s="15">
        <f t="shared" si="60"/>
        <v>417.26165405528695</v>
      </c>
      <c r="I258" s="15">
        <f t="shared" si="60"/>
        <v>4172.616540552869</v>
      </c>
      <c r="J258" s="15">
        <f t="shared" si="60"/>
        <v>41726.1654055287</v>
      </c>
      <c r="K258" s="15">
        <f t="shared" si="61"/>
        <v>29099.667024267445</v>
      </c>
      <c r="L258" s="24">
        <f t="shared" si="62"/>
        <v>2.374015673688561</v>
      </c>
      <c r="M258" s="3">
        <v>-6.561607040520758E-06</v>
      </c>
      <c r="N258" s="2">
        <v>70.00184942451375</v>
      </c>
    </row>
    <row r="259" spans="1:14" ht="13.5">
      <c r="A259" s="1">
        <v>960584</v>
      </c>
      <c r="B259" s="2" t="s">
        <v>491</v>
      </c>
      <c r="C259" s="1" t="s">
        <v>492</v>
      </c>
      <c r="D259" s="12">
        <v>0.05726169044242635</v>
      </c>
      <c r="E259" s="12">
        <f t="shared" si="57"/>
        <v>0.07422917180292576</v>
      </c>
      <c r="F259" s="12">
        <f t="shared" si="58"/>
        <v>0.016967481360499415</v>
      </c>
      <c r="G259" s="5">
        <f t="shared" si="59"/>
        <v>70.92640458637305</v>
      </c>
      <c r="H259" s="15">
        <f t="shared" si="60"/>
        <v>1347.1792500325118</v>
      </c>
      <c r="I259" s="15">
        <f t="shared" si="60"/>
        <v>13471.792500325118</v>
      </c>
      <c r="J259" s="15">
        <f t="shared" si="60"/>
        <v>134717.92500325118</v>
      </c>
      <c r="K259" s="15">
        <f t="shared" si="61"/>
        <v>95550.58053817255</v>
      </c>
      <c r="L259" s="24">
        <f t="shared" si="62"/>
        <v>0.735303566123477</v>
      </c>
      <c r="M259" s="3">
        <v>-2.032325696021842E-06</v>
      </c>
      <c r="N259" s="2">
        <v>71.00762648281457</v>
      </c>
    </row>
    <row r="260" spans="1:14" ht="13.5">
      <c r="A260" s="1">
        <v>93009</v>
      </c>
      <c r="B260" s="2" t="s">
        <v>493</v>
      </c>
      <c r="C260" s="1" t="s">
        <v>494</v>
      </c>
      <c r="D260" s="12">
        <v>0.05717703103252004</v>
      </c>
      <c r="E260" s="12">
        <f t="shared" si="57"/>
        <v>0.35964646145349227</v>
      </c>
      <c r="F260" s="12">
        <f t="shared" si="58"/>
        <v>0.30246943042097224</v>
      </c>
      <c r="G260" s="5">
        <f t="shared" si="59"/>
        <v>65.83940086514203</v>
      </c>
      <c r="H260" s="15">
        <f t="shared" si="60"/>
        <v>278.0508380253632</v>
      </c>
      <c r="I260" s="15">
        <f t="shared" si="60"/>
        <v>2780.508380253632</v>
      </c>
      <c r="J260" s="15">
        <f t="shared" si="60"/>
        <v>27805.083802536315</v>
      </c>
      <c r="K260" s="15">
        <f t="shared" si="61"/>
        <v>18306.70058564056</v>
      </c>
      <c r="L260" s="24">
        <f t="shared" si="62"/>
        <v>3.56260644201371</v>
      </c>
      <c r="M260" s="3">
        <v>-9.846785668521386E-06</v>
      </c>
      <c r="N260" s="2">
        <v>66.23292765438448</v>
      </c>
    </row>
    <row r="261" spans="1:14" ht="13.5">
      <c r="A261" s="1">
        <v>960582</v>
      </c>
      <c r="B261" s="2" t="s">
        <v>495</v>
      </c>
      <c r="C261" s="1" t="s">
        <v>496</v>
      </c>
      <c r="D261" s="12">
        <v>0.2313527132300532</v>
      </c>
      <c r="E261" s="12">
        <f t="shared" si="57"/>
        <v>0.21755345523343403</v>
      </c>
      <c r="F261" s="12">
        <f t="shared" si="58"/>
        <v>-0.013799257996619158</v>
      </c>
      <c r="G261" s="5">
        <f t="shared" si="59"/>
        <v>76.17480199770782</v>
      </c>
      <c r="H261" s="15">
        <f t="shared" si="60"/>
        <v>459.65714445996906</v>
      </c>
      <c r="I261" s="15">
        <f t="shared" si="60"/>
        <v>4596.571444599691</v>
      </c>
      <c r="J261" s="15">
        <f t="shared" si="60"/>
        <v>45965.71444599691</v>
      </c>
      <c r="K261" s="15">
        <f t="shared" si="61"/>
        <v>35014.29196606992</v>
      </c>
      <c r="L261" s="24">
        <f t="shared" si="62"/>
        <v>2.155053432097233</v>
      </c>
      <c r="M261" s="3">
        <v>-5.956411294781796E-06</v>
      </c>
      <c r="N261" s="2">
        <v>76.41284997510377</v>
      </c>
    </row>
    <row r="262" spans="1:14" ht="13.5">
      <c r="A262" s="1">
        <v>950215</v>
      </c>
      <c r="B262" s="2" t="s">
        <v>497</v>
      </c>
      <c r="C262" s="1" t="s">
        <v>498</v>
      </c>
      <c r="D262" s="12">
        <v>0.10678291743444561</v>
      </c>
      <c r="E262" s="12">
        <f t="shared" si="57"/>
        <v>0.3072078651911964</v>
      </c>
      <c r="F262" s="12">
        <f t="shared" si="58"/>
        <v>0.2004249477567508</v>
      </c>
      <c r="G262" s="5">
        <f t="shared" si="59"/>
        <v>100.55776689582524</v>
      </c>
      <c r="H262" s="15">
        <f t="shared" si="60"/>
        <v>325.5124992902222</v>
      </c>
      <c r="I262" s="15">
        <f t="shared" si="60"/>
        <v>3255.1249929022215</v>
      </c>
      <c r="J262" s="15">
        <f t="shared" si="60"/>
        <v>32551.24992902222</v>
      </c>
      <c r="K262" s="15">
        <f t="shared" si="61"/>
        <v>32732.81002530364</v>
      </c>
      <c r="L262" s="24">
        <f t="shared" si="62"/>
        <v>3.0431572026156744</v>
      </c>
      <c r="M262" s="3">
        <v>-8.411065667089575E-06</v>
      </c>
      <c r="N262" s="2">
        <v>100.89391513521048</v>
      </c>
    </row>
    <row r="263" spans="1:14" ht="13.5">
      <c r="A263" s="1">
        <v>93010</v>
      </c>
      <c r="B263" s="2" t="s">
        <v>499</v>
      </c>
      <c r="C263" s="1" t="s">
        <v>500</v>
      </c>
      <c r="D263" s="12">
        <v>-0.14048232461244983</v>
      </c>
      <c r="E263" s="12">
        <f t="shared" si="57"/>
        <v>0.12218165500556455</v>
      </c>
      <c r="F263" s="12">
        <f t="shared" si="58"/>
        <v>0.26266397961801435</v>
      </c>
      <c r="G263" s="5">
        <f t="shared" si="59"/>
        <v>55.1962129156517</v>
      </c>
      <c r="H263" s="15">
        <f t="shared" si="60"/>
        <v>818.4534740133097</v>
      </c>
      <c r="I263" s="15">
        <f t="shared" si="60"/>
        <v>8184.534740133097</v>
      </c>
      <c r="J263" s="15">
        <f t="shared" si="60"/>
        <v>81845.34740133096</v>
      </c>
      <c r="K263" s="15">
        <f t="shared" si="61"/>
        <v>45175.532213193444</v>
      </c>
      <c r="L263" s="24">
        <f t="shared" si="62"/>
        <v>1.210314010763625</v>
      </c>
      <c r="M263" s="3">
        <v>-3.3452200936518767E-06</v>
      </c>
      <c r="N263" s="2">
        <v>55.32990463669449</v>
      </c>
    </row>
    <row r="264" spans="1:14" ht="13.5">
      <c r="A264" s="1">
        <v>93003</v>
      </c>
      <c r="B264" s="2" t="s">
        <v>501</v>
      </c>
      <c r="C264" s="1" t="s">
        <v>502</v>
      </c>
      <c r="D264" s="12">
        <v>0.9175110779103651</v>
      </c>
      <c r="E264" s="12">
        <f t="shared" si="57"/>
        <v>0.7629957728667166</v>
      </c>
      <c r="F264" s="12">
        <f t="shared" si="58"/>
        <v>-0.15451530504364852</v>
      </c>
      <c r="G264" s="5">
        <f t="shared" si="59"/>
        <v>68.9024870940442</v>
      </c>
      <c r="H264" s="15">
        <f t="shared" si="60"/>
        <v>131.06232505624698</v>
      </c>
      <c r="I264" s="15">
        <f t="shared" si="60"/>
        <v>1310.6232505624698</v>
      </c>
      <c r="J264" s="15">
        <f t="shared" si="60"/>
        <v>13106.232505624695</v>
      </c>
      <c r="K264" s="15">
        <f t="shared" si="61"/>
        <v>9030.520160703483</v>
      </c>
      <c r="L264" s="24">
        <f t="shared" si="62"/>
        <v>7.55812706917375</v>
      </c>
      <c r="M264" s="3">
        <v>-2.0890114728343953E-05</v>
      </c>
      <c r="N264" s="2">
        <v>69.73736052916247</v>
      </c>
    </row>
    <row r="265" spans="1:14" ht="13.5">
      <c r="A265" s="1">
        <v>93012</v>
      </c>
      <c r="B265" s="2" t="s">
        <v>503</v>
      </c>
      <c r="C265" s="1" t="s">
        <v>504</v>
      </c>
      <c r="D265" s="12">
        <v>0.02884371363479388</v>
      </c>
      <c r="E265" s="12">
        <f t="shared" si="57"/>
        <v>0.017474729783700994</v>
      </c>
      <c r="F265" s="12">
        <f t="shared" si="58"/>
        <v>-0.011368983851092886</v>
      </c>
      <c r="G265" s="5">
        <f t="shared" si="59"/>
        <v>62.3386938495668</v>
      </c>
      <c r="H265" s="15">
        <f t="shared" si="60"/>
        <v>5722.549145982896</v>
      </c>
      <c r="I265" s="15">
        <f t="shared" si="60"/>
        <v>57225.49145982897</v>
      </c>
      <c r="J265" s="15">
        <f t="shared" si="60"/>
        <v>572254.9145982896</v>
      </c>
      <c r="K265" s="15">
        <f t="shared" si="61"/>
        <v>356736.23925052775</v>
      </c>
      <c r="L265" s="24">
        <f t="shared" si="62"/>
        <v>0.1731021755316533</v>
      </c>
      <c r="M265" s="3">
        <v>-4.784418512002571E-07</v>
      </c>
      <c r="N265" s="2">
        <v>62.35781477815002</v>
      </c>
    </row>
    <row r="266" spans="1:14" ht="13.5">
      <c r="A266" s="1">
        <v>93006</v>
      </c>
      <c r="B266" s="2" t="s">
        <v>505</v>
      </c>
      <c r="C266" s="1" t="s">
        <v>506</v>
      </c>
      <c r="D266" s="12">
        <v>0.11382865769704012</v>
      </c>
      <c r="E266" s="12">
        <f t="shared" si="57"/>
        <v>0.15201076524941423</v>
      </c>
      <c r="F266" s="12">
        <f t="shared" si="58"/>
        <v>0.03818210755237411</v>
      </c>
      <c r="G266" s="5">
        <f t="shared" si="59"/>
        <v>68.69929913770889</v>
      </c>
      <c r="H266" s="15">
        <f t="shared" si="60"/>
        <v>657.8481453989349</v>
      </c>
      <c r="I266" s="15">
        <f t="shared" si="60"/>
        <v>6578.481453989349</v>
      </c>
      <c r="J266" s="15">
        <f t="shared" si="60"/>
        <v>65784.81453989349</v>
      </c>
      <c r="K266" s="15">
        <f t="shared" si="61"/>
        <v>45193.706527948445</v>
      </c>
      <c r="L266" s="24">
        <f t="shared" si="62"/>
        <v>1.5057969132918316</v>
      </c>
      <c r="M266" s="3">
        <v>-4.161913393140563E-06</v>
      </c>
      <c r="N266" s="2">
        <v>68.86563000646575</v>
      </c>
    </row>
    <row r="267" spans="1:14" ht="13.5">
      <c r="A267" s="1">
        <v>20947</v>
      </c>
      <c r="B267" s="2" t="s">
        <v>507</v>
      </c>
      <c r="C267" s="1" t="s">
        <v>508</v>
      </c>
      <c r="E267" s="12">
        <f t="shared" si="57"/>
        <v>0.43109680009285545</v>
      </c>
      <c r="F267" s="12">
        <f t="shared" si="58"/>
      </c>
      <c r="G267" s="5">
        <f t="shared" si="59"/>
        <v>91.28736201211545</v>
      </c>
      <c r="H267" s="15">
        <f t="shared" si="60"/>
        <v>231.96646316664996</v>
      </c>
      <c r="I267" s="15">
        <f t="shared" si="60"/>
        <v>2319.6646316664996</v>
      </c>
      <c r="J267" s="15">
        <f t="shared" si="60"/>
        <v>23196.646316664996</v>
      </c>
      <c r="K267" s="15">
        <f t="shared" si="61"/>
        <v>21175.60649776402</v>
      </c>
      <c r="L267" s="24">
        <f t="shared" si="62"/>
        <v>4.270383284004339</v>
      </c>
      <c r="M267" s="3">
        <v>-1.1803029496645527E-05</v>
      </c>
      <c r="N267" s="2">
        <v>91.75907008594889</v>
      </c>
    </row>
    <row r="268" spans="1:14" ht="13.5">
      <c r="A268" s="1">
        <v>950216</v>
      </c>
      <c r="B268" s="2" t="s">
        <v>509</v>
      </c>
      <c r="C268" s="1" t="s">
        <v>510</v>
      </c>
      <c r="D268" s="12">
        <v>0.09548478427138647</v>
      </c>
      <c r="E268" s="12">
        <f t="shared" si="57"/>
        <v>0.27277954579178565</v>
      </c>
      <c r="F268" s="12">
        <f t="shared" si="58"/>
        <v>0.1772947615203992</v>
      </c>
      <c r="G268" s="5">
        <f t="shared" si="59"/>
        <v>71.50550080536334</v>
      </c>
      <c r="H268" s="15">
        <f t="shared" si="60"/>
        <v>366.596401902988</v>
      </c>
      <c r="I268" s="15">
        <f t="shared" si="60"/>
        <v>3665.9640190298805</v>
      </c>
      <c r="J268" s="15">
        <f t="shared" si="60"/>
        <v>36659.64019029881</v>
      </c>
      <c r="K268" s="15">
        <f t="shared" si="61"/>
        <v>26213.659311517415</v>
      </c>
      <c r="L268" s="24">
        <f t="shared" si="62"/>
        <v>2.7021151915686517</v>
      </c>
      <c r="M268" s="3">
        <v>-7.468450297864725E-06</v>
      </c>
      <c r="N268" s="2">
        <v>71.8039774215175</v>
      </c>
    </row>
    <row r="269" spans="1:14" ht="13.5">
      <c r="A269" s="1">
        <v>960583</v>
      </c>
      <c r="B269" s="2" t="s">
        <v>511</v>
      </c>
      <c r="C269" s="1" t="s">
        <v>512</v>
      </c>
      <c r="D269" s="12">
        <v>1.4534217128285485</v>
      </c>
      <c r="E269" s="12">
        <f t="shared" si="57"/>
        <v>1.1601599857019445</v>
      </c>
      <c r="F269" s="12">
        <f t="shared" si="58"/>
        <v>-0.29326172712660403</v>
      </c>
      <c r="G269" s="5">
        <f t="shared" si="59"/>
        <v>67.55997477492926</v>
      </c>
      <c r="H269" s="15">
        <f t="shared" si="60"/>
        <v>86.19500864744606</v>
      </c>
      <c r="I269" s="15">
        <f t="shared" si="60"/>
        <v>861.9500864744607</v>
      </c>
      <c r="J269" s="15">
        <f t="shared" si="60"/>
        <v>8619.500864744607</v>
      </c>
      <c r="K269" s="15">
        <f t="shared" si="61"/>
        <v>5823.332609946266</v>
      </c>
      <c r="L269" s="24">
        <f t="shared" si="62"/>
        <v>11.492378993871363</v>
      </c>
      <c r="M269" s="3">
        <v>-3.1764101540810404E-05</v>
      </c>
      <c r="N269" s="2">
        <v>68.82942709300775</v>
      </c>
    </row>
    <row r="270" spans="1:14" ht="13.5">
      <c r="A270" s="1">
        <v>20965</v>
      </c>
      <c r="B270" s="2" t="s">
        <v>513</v>
      </c>
      <c r="C270" s="1" t="s">
        <v>514</v>
      </c>
      <c r="E270" s="12">
        <f t="shared" si="57"/>
        <v>0.3869433417567758</v>
      </c>
      <c r="F270" s="12">
        <f t="shared" si="58"/>
      </c>
      <c r="G270" s="5">
        <f t="shared" si="59"/>
        <v>188.37603110842477</v>
      </c>
      <c r="H270" s="15">
        <f t="shared" si="60"/>
        <v>258.435768776861</v>
      </c>
      <c r="I270" s="15">
        <f t="shared" si="60"/>
        <v>2584.35768776861</v>
      </c>
      <c r="J270" s="15">
        <f t="shared" si="60"/>
        <v>25843.576877686097</v>
      </c>
      <c r="K270" s="15">
        <f t="shared" si="61"/>
        <v>48683.10441863963</v>
      </c>
      <c r="L270" s="24">
        <f t="shared" si="62"/>
        <v>3.8330054366884667</v>
      </c>
      <c r="M270" s="3">
        <v>-1.0594148867034252E-05</v>
      </c>
      <c r="N270" s="2">
        <v>188.7994262678958</v>
      </c>
    </row>
    <row r="271" spans="1:14" ht="13.5">
      <c r="A271" s="1">
        <v>940042</v>
      </c>
      <c r="B271" s="2" t="s">
        <v>515</v>
      </c>
      <c r="C271" s="1" t="s">
        <v>516</v>
      </c>
      <c r="D271" s="12">
        <v>-0.1908889975740141</v>
      </c>
      <c r="E271" s="12">
        <f t="shared" si="57"/>
        <v>0.14650996037359396</v>
      </c>
      <c r="F271" s="12">
        <f t="shared" si="58"/>
        <v>0.33739895794760805</v>
      </c>
      <c r="G271" s="5">
        <f t="shared" si="59"/>
        <v>152.652677830099</v>
      </c>
      <c r="H271" s="15">
        <f t="shared" si="60"/>
        <v>682.5474510060914</v>
      </c>
      <c r="I271" s="15">
        <f t="shared" si="60"/>
        <v>6825.474510060913</v>
      </c>
      <c r="J271" s="15">
        <f t="shared" si="60"/>
        <v>68254.74510060913</v>
      </c>
      <c r="K271" s="15">
        <f t="shared" si="61"/>
        <v>104192.69614218814</v>
      </c>
      <c r="L271" s="24">
        <f t="shared" si="62"/>
        <v>1.451306726435405</v>
      </c>
      <c r="M271" s="3">
        <v>-4.011306471004715E-06</v>
      </c>
      <c r="N271" s="2">
        <v>152.8129896932127</v>
      </c>
    </row>
    <row r="272" spans="1:14" ht="13.5">
      <c r="A272" s="1">
        <v>93002</v>
      </c>
      <c r="B272" s="2" t="s">
        <v>517</v>
      </c>
      <c r="C272" s="1" t="s">
        <v>518</v>
      </c>
      <c r="D272" s="12">
        <v>0.042310972224084094</v>
      </c>
      <c r="E272" s="12">
        <f t="shared" si="57"/>
        <v>0.1276304269818894</v>
      </c>
      <c r="F272" s="12">
        <f t="shared" si="58"/>
        <v>0.08531945475780531</v>
      </c>
      <c r="G272" s="5">
        <f t="shared" si="59"/>
        <v>94.26155886284418</v>
      </c>
      <c r="H272" s="15">
        <f t="shared" si="60"/>
        <v>783.5122263924563</v>
      </c>
      <c r="I272" s="15">
        <f t="shared" si="60"/>
        <v>7835.122263924563</v>
      </c>
      <c r="J272" s="15">
        <f t="shared" si="60"/>
        <v>78351.22263924564</v>
      </c>
      <c r="K272" s="15">
        <f t="shared" si="61"/>
        <v>73855.08384785063</v>
      </c>
      <c r="L272" s="24">
        <f t="shared" si="62"/>
        <v>1.264288767154838</v>
      </c>
      <c r="M272" s="3">
        <v>-3.4944024033865006E-06</v>
      </c>
      <c r="N272" s="2">
        <v>94.40121265489553</v>
      </c>
    </row>
    <row r="273" spans="1:14" ht="13.5">
      <c r="A273" s="1">
        <v>950213</v>
      </c>
      <c r="B273" s="2" t="s">
        <v>520</v>
      </c>
      <c r="C273" s="1" t="s">
        <v>519</v>
      </c>
      <c r="D273" s="12">
        <v>-0.03769703390460032</v>
      </c>
      <c r="E273" s="12">
        <f t="shared" si="57"/>
        <v>0.3804514881605104</v>
      </c>
      <c r="F273" s="12">
        <f t="shared" si="58"/>
        <v>0.4181485220651107</v>
      </c>
      <c r="G273" s="5">
        <f t="shared" si="59"/>
        <v>333.0091307411632</v>
      </c>
      <c r="H273" s="15">
        <f t="shared" si="60"/>
        <v>262.8456008504573</v>
      </c>
      <c r="I273" s="15">
        <f t="shared" si="60"/>
        <v>2628.456008504573</v>
      </c>
      <c r="J273" s="15">
        <f t="shared" si="60"/>
        <v>26284.56008504573</v>
      </c>
      <c r="K273" s="15">
        <f t="shared" si="61"/>
        <v>87529.98505834953</v>
      </c>
      <c r="L273" s="24">
        <f t="shared" si="62"/>
        <v>3.7686980628603237</v>
      </c>
      <c r="M273" s="3">
        <v>-1.0416407952538666E-05</v>
      </c>
      <c r="N273" s="2">
        <v>333.42542248498637</v>
      </c>
    </row>
    <row r="274" spans="1:14" ht="13.5">
      <c r="A274" s="1">
        <v>93004</v>
      </c>
      <c r="B274" s="2" t="s">
        <v>521</v>
      </c>
      <c r="C274" s="1" t="s">
        <v>522</v>
      </c>
      <c r="D274" s="12">
        <v>-0.042467194834220345</v>
      </c>
      <c r="E274" s="12">
        <f t="shared" si="57"/>
        <v>0.1729821470636963</v>
      </c>
      <c r="F274" s="12">
        <f t="shared" si="58"/>
        <v>0.21544934189791665</v>
      </c>
      <c r="G274" s="5">
        <f t="shared" si="59"/>
        <v>82.59630439033863</v>
      </c>
      <c r="H274" s="15">
        <f t="shared" si="60"/>
        <v>578.0943391989321</v>
      </c>
      <c r="I274" s="15">
        <f t="shared" si="60"/>
        <v>5780.943391989322</v>
      </c>
      <c r="J274" s="15">
        <f t="shared" si="60"/>
        <v>57809.43391989321</v>
      </c>
      <c r="K274" s="15">
        <f t="shared" si="61"/>
        <v>47748.456006806664</v>
      </c>
      <c r="L274" s="24">
        <f t="shared" si="62"/>
        <v>1.71353642405343</v>
      </c>
      <c r="M274" s="3">
        <v>-4.736090325296106E-06</v>
      </c>
      <c r="N274" s="2">
        <v>82.78558224018909</v>
      </c>
    </row>
    <row r="275" spans="1:14" ht="13.5">
      <c r="A275" s="1">
        <v>950214</v>
      </c>
      <c r="B275" s="2" t="s">
        <v>523</v>
      </c>
      <c r="C275" s="1" t="s">
        <v>524</v>
      </c>
      <c r="D275" s="12">
        <v>-0.1918607964652291</v>
      </c>
      <c r="E275" s="12">
        <f t="shared" si="57"/>
        <v>0.3019878184914283</v>
      </c>
      <c r="F275" s="12">
        <f t="shared" si="58"/>
        <v>0.49384861495665744</v>
      </c>
      <c r="G275" s="5">
        <f t="shared" si="59"/>
        <v>75.89172890527401</v>
      </c>
      <c r="H275" s="15">
        <f t="shared" si="60"/>
        <v>331.13918468482336</v>
      </c>
      <c r="I275" s="15">
        <f t="shared" si="60"/>
        <v>3311.391846848234</v>
      </c>
      <c r="J275" s="15">
        <f t="shared" si="60"/>
        <v>33113.918468482334</v>
      </c>
      <c r="K275" s="15">
        <f t="shared" si="61"/>
        <v>25130.725234014077</v>
      </c>
      <c r="L275" s="24">
        <f t="shared" si="62"/>
        <v>2.9914481661217565</v>
      </c>
      <c r="M275" s="3">
        <v>-8.268145642728552E-06</v>
      </c>
      <c r="N275" s="2">
        <v>76.22216534588566</v>
      </c>
    </row>
    <row r="276" spans="1:14" ht="13.5">
      <c r="A276" s="1">
        <v>93014</v>
      </c>
      <c r="B276" s="2" t="s">
        <v>525</v>
      </c>
      <c r="C276" s="1" t="s">
        <v>526</v>
      </c>
      <c r="D276" s="12">
        <v>0.14170161474125179</v>
      </c>
      <c r="E276" s="12">
        <f t="shared" si="57"/>
        <v>0.11729729991793514</v>
      </c>
      <c r="F276" s="12">
        <f t="shared" si="58"/>
        <v>-0.024404314823316647</v>
      </c>
      <c r="G276" s="5">
        <f t="shared" si="59"/>
        <v>46.79072638231156</v>
      </c>
      <c r="H276" s="15">
        <f t="shared" si="60"/>
        <v>852.5345431647884</v>
      </c>
      <c r="I276" s="15">
        <f t="shared" si="60"/>
        <v>8525.345431647884</v>
      </c>
      <c r="J276" s="15">
        <f t="shared" si="60"/>
        <v>85253.45431647883</v>
      </c>
      <c r="K276" s="15">
        <f t="shared" si="61"/>
        <v>39890.7105406926</v>
      </c>
      <c r="L276" s="24">
        <f t="shared" si="62"/>
        <v>1.1619302873983344</v>
      </c>
      <c r="M276" s="3">
        <v>-3.211490993461471E-06</v>
      </c>
      <c r="N276" s="2">
        <v>46.91907361986525</v>
      </c>
    </row>
    <row r="277" spans="1:14" ht="13.5">
      <c r="A277" s="1">
        <v>960581</v>
      </c>
      <c r="B277" s="2" t="s">
        <v>527</v>
      </c>
      <c r="C277" s="1" t="s">
        <v>528</v>
      </c>
      <c r="D277" s="12">
        <v>0.14003637814527323</v>
      </c>
      <c r="E277" s="12">
        <f t="shared" si="57"/>
        <v>0.360811272889588</v>
      </c>
      <c r="F277" s="12">
        <f t="shared" si="58"/>
        <v>0.22077489474431475</v>
      </c>
      <c r="G277" s="5">
        <f t="shared" si="59"/>
        <v>312.42999941006434</v>
      </c>
      <c r="H277" s="15">
        <f t="shared" si="60"/>
        <v>277.15320311125936</v>
      </c>
      <c r="I277" s="15">
        <f t="shared" si="60"/>
        <v>2771.5320311125934</v>
      </c>
      <c r="J277" s="15">
        <f t="shared" si="60"/>
        <v>27715.320311125935</v>
      </c>
      <c r="K277" s="15">
        <f t="shared" si="61"/>
        <v>86590.97508454819</v>
      </c>
      <c r="L277" s="24">
        <f t="shared" si="62"/>
        <v>3.5741448976103243</v>
      </c>
      <c r="M277" s="3">
        <v>-9.878677122448455E-06</v>
      </c>
      <c r="N277" s="2">
        <v>312.824800741263</v>
      </c>
    </row>
    <row r="278" spans="3:13" ht="13.5">
      <c r="C278" s="21" t="s">
        <v>596</v>
      </c>
      <c r="D278" s="12">
        <f>AVERAGE(D257:D277)</f>
        <v>0.15873672500178376</v>
      </c>
      <c r="E278" s="12">
        <f>SUMIF(D257:D277,"&lt;&gt;",E257:E277)/COUNTIF(D257:D277,"&lt;&gt;")</f>
        <v>0.2871783068000308</v>
      </c>
      <c r="F278" s="12">
        <f t="shared" si="58"/>
        <v>0.12844158179824705</v>
      </c>
      <c r="G278" s="26" t="s">
        <v>1064</v>
      </c>
      <c r="H278" s="18"/>
      <c r="I278" s="18"/>
      <c r="J278" s="18"/>
      <c r="K278" s="18"/>
      <c r="L278" s="21"/>
      <c r="M278" s="26"/>
    </row>
    <row r="279" spans="2:12" ht="13.5">
      <c r="B279" s="7" t="s">
        <v>529</v>
      </c>
      <c r="E279" s="13"/>
      <c r="G279" s="4"/>
      <c r="K279" s="18"/>
      <c r="L279" s="23"/>
    </row>
    <row r="280" spans="1:14" ht="13.5">
      <c r="A280" s="1">
        <v>950219</v>
      </c>
      <c r="B280" s="2" t="s">
        <v>530</v>
      </c>
      <c r="C280" s="1" t="s">
        <v>531</v>
      </c>
      <c r="D280" s="12">
        <v>0.31960304381346016</v>
      </c>
      <c r="E280" s="12">
        <f aca="true" t="shared" si="63" ref="E280:E294">-M280*365.2425*100</f>
        <v>0.23694012175993995</v>
      </c>
      <c r="F280" s="12">
        <f aca="true" t="shared" si="64" ref="F280:F295">IF(D280="","",E280-D280)</f>
        <v>-0.08266292205352022</v>
      </c>
      <c r="G280" s="5">
        <f aca="true" t="shared" si="65" ref="G280:G294">G$1*M280+N280</f>
        <v>183.26050990383408</v>
      </c>
      <c r="H280" s="15">
        <f aca="true" t="shared" si="66" ref="H280:J294">-H$1/$M280/365.2425</f>
        <v>422.04755892426164</v>
      </c>
      <c r="I280" s="15">
        <f t="shared" si="66"/>
        <v>4220.4755892426165</v>
      </c>
      <c r="J280" s="15">
        <f t="shared" si="66"/>
        <v>42204.75589242617</v>
      </c>
      <c r="K280" s="15">
        <f aca="true" t="shared" si="67" ref="K280:K294">-G280/$M280/365.2425</f>
        <v>77344.65085212866</v>
      </c>
      <c r="L280" s="24">
        <f aca="true" t="shared" si="68" ref="L280:L294">-(L$1*M280+N280-G280)</f>
        <v>2.347094979725341</v>
      </c>
      <c r="M280" s="3">
        <v>-6.487200196032498E-06</v>
      </c>
      <c r="N280" s="2">
        <v>183.5197708596685</v>
      </c>
    </row>
    <row r="281" spans="1:14" ht="13.5">
      <c r="A281" s="1">
        <v>960588</v>
      </c>
      <c r="B281" s="2" t="s">
        <v>532</v>
      </c>
      <c r="C281" s="1" t="s">
        <v>533</v>
      </c>
      <c r="D281" s="12">
        <v>0.023276874953410378</v>
      </c>
      <c r="E281" s="12">
        <f t="shared" si="63"/>
        <v>0.3383567716982895</v>
      </c>
      <c r="F281" s="12">
        <f t="shared" si="64"/>
        <v>0.31507989674487913</v>
      </c>
      <c r="G281" s="5">
        <f t="shared" si="65"/>
        <v>155.01556528389304</v>
      </c>
      <c r="H281" s="15">
        <f t="shared" si="66"/>
        <v>295.5460282295439</v>
      </c>
      <c r="I281" s="15">
        <f t="shared" si="66"/>
        <v>2955.460282295439</v>
      </c>
      <c r="J281" s="15">
        <f t="shared" si="66"/>
        <v>29554.602822954384</v>
      </c>
      <c r="K281" s="15">
        <f t="shared" si="67"/>
        <v>45814.234633412154</v>
      </c>
      <c r="L281" s="24">
        <f t="shared" si="68"/>
        <v>3.351713818285873</v>
      </c>
      <c r="M281" s="3">
        <v>-9.263893760947576E-06</v>
      </c>
      <c r="N281" s="2">
        <v>155.3857967980493</v>
      </c>
    </row>
    <row r="282" spans="1:14" ht="13.5">
      <c r="A282" s="1">
        <v>960586</v>
      </c>
      <c r="B282" s="2" t="s">
        <v>535</v>
      </c>
      <c r="C282" s="1" t="s">
        <v>534</v>
      </c>
      <c r="D282" s="12">
        <v>0.06087883012795218</v>
      </c>
      <c r="E282" s="12">
        <f t="shared" si="63"/>
        <v>0.19593598575184473</v>
      </c>
      <c r="F282" s="12">
        <f t="shared" si="64"/>
        <v>0.13505715562389256</v>
      </c>
      <c r="G282" s="5">
        <f t="shared" si="65"/>
        <v>610.418963924964</v>
      </c>
      <c r="H282" s="15">
        <f t="shared" si="66"/>
        <v>510.3707704140228</v>
      </c>
      <c r="I282" s="15">
        <f t="shared" si="66"/>
        <v>5103.707704140228</v>
      </c>
      <c r="J282" s="15">
        <f t="shared" si="66"/>
        <v>51037.077041402285</v>
      </c>
      <c r="K282" s="15">
        <f t="shared" si="67"/>
        <v>311539.9968937135</v>
      </c>
      <c r="L282" s="24">
        <f t="shared" si="68"/>
        <v>1.9409138692501529</v>
      </c>
      <c r="M282" s="3">
        <v>-5.364545083111761E-06</v>
      </c>
      <c r="N282" s="2">
        <v>610.6333579692106</v>
      </c>
    </row>
    <row r="283" spans="1:14" ht="13.5">
      <c r="A283" s="1">
        <v>960587</v>
      </c>
      <c r="B283" s="2" t="s">
        <v>536</v>
      </c>
      <c r="C283" s="1" t="s">
        <v>537</v>
      </c>
      <c r="D283" s="12">
        <v>0.18083469283710904</v>
      </c>
      <c r="E283" s="12">
        <f t="shared" si="63"/>
        <v>0.2969565849253922</v>
      </c>
      <c r="F283" s="12">
        <f t="shared" si="64"/>
        <v>0.11612189208828314</v>
      </c>
      <c r="G283" s="5">
        <f t="shared" si="65"/>
        <v>302.42997832422634</v>
      </c>
      <c r="H283" s="15">
        <f t="shared" si="66"/>
        <v>336.749562314384</v>
      </c>
      <c r="I283" s="15">
        <f t="shared" si="66"/>
        <v>3367.49562314384</v>
      </c>
      <c r="J283" s="15">
        <f t="shared" si="66"/>
        <v>33674.9562314384</v>
      </c>
      <c r="K283" s="15">
        <f t="shared" si="67"/>
        <v>101843.16283143187</v>
      </c>
      <c r="L283" s="24">
        <f t="shared" si="68"/>
        <v>2.94160948554304</v>
      </c>
      <c r="M283" s="3">
        <v>-8.13039514638609E-06</v>
      </c>
      <c r="N283" s="2">
        <v>302.7549095662517</v>
      </c>
    </row>
    <row r="284" spans="1:14" ht="13.5">
      <c r="A284" s="1">
        <v>20949</v>
      </c>
      <c r="B284" s="2" t="s">
        <v>538</v>
      </c>
      <c r="C284" s="1" t="s">
        <v>539</v>
      </c>
      <c r="E284" s="12">
        <f t="shared" si="63"/>
        <v>0.25830435546057423</v>
      </c>
      <c r="F284" s="12">
        <f t="shared" si="64"/>
      </c>
      <c r="G284" s="5">
        <f t="shared" si="65"/>
        <v>1087.8616553207182</v>
      </c>
      <c r="H284" s="15">
        <f t="shared" si="66"/>
        <v>387.1402006431258</v>
      </c>
      <c r="I284" s="15">
        <f t="shared" si="66"/>
        <v>3871.402006431258</v>
      </c>
      <c r="J284" s="15">
        <f t="shared" si="66"/>
        <v>38714.02006431258</v>
      </c>
      <c r="K284" s="15">
        <f t="shared" si="67"/>
        <v>421154.97951282584</v>
      </c>
      <c r="L284" s="24">
        <f t="shared" si="68"/>
        <v>2.558726025121814</v>
      </c>
      <c r="M284" s="3">
        <v>-7.072133047511564E-06</v>
      </c>
      <c r="N284" s="2">
        <v>1088.144293117962</v>
      </c>
    </row>
    <row r="285" spans="1:14" ht="13.5">
      <c r="A285" s="1">
        <v>93001</v>
      </c>
      <c r="B285" s="2" t="s">
        <v>540</v>
      </c>
      <c r="C285" s="1" t="s">
        <v>541</v>
      </c>
      <c r="D285" s="12">
        <v>0.1601520846797208</v>
      </c>
      <c r="E285" s="12">
        <f t="shared" si="63"/>
        <v>0.3579416064519879</v>
      </c>
      <c r="F285" s="12">
        <f t="shared" si="64"/>
        <v>0.1977895217722671</v>
      </c>
      <c r="G285" s="5">
        <f t="shared" si="65"/>
        <v>69.02515628775116</v>
      </c>
      <c r="H285" s="15">
        <f t="shared" si="66"/>
        <v>279.3751779549366</v>
      </c>
      <c r="I285" s="15">
        <f t="shared" si="66"/>
        <v>2793.7517795493654</v>
      </c>
      <c r="J285" s="15">
        <f t="shared" si="66"/>
        <v>27937.517795493655</v>
      </c>
      <c r="K285" s="15">
        <f t="shared" si="67"/>
        <v>19283.915321257788</v>
      </c>
      <c r="L285" s="24">
        <f t="shared" si="68"/>
        <v>3.5457183920478883</v>
      </c>
      <c r="M285" s="3">
        <v>-9.800108323976206E-06</v>
      </c>
      <c r="N285" s="2">
        <v>69.41681761691886</v>
      </c>
    </row>
    <row r="286" spans="1:14" ht="13.5">
      <c r="A286" s="1">
        <v>20950</v>
      </c>
      <c r="B286" s="2" t="s">
        <v>542</v>
      </c>
      <c r="C286" s="1" t="s">
        <v>543</v>
      </c>
      <c r="E286" s="12">
        <f t="shared" si="63"/>
        <v>0.31180972158912407</v>
      </c>
      <c r="F286" s="12">
        <f t="shared" si="64"/>
      </c>
      <c r="G286" s="5">
        <f t="shared" si="65"/>
        <v>170.9169272471517</v>
      </c>
      <c r="H286" s="15">
        <f t="shared" si="66"/>
        <v>320.7084098929133</v>
      </c>
      <c r="I286" s="15">
        <f t="shared" si="66"/>
        <v>3207.0840989291332</v>
      </c>
      <c r="J286" s="15">
        <f t="shared" si="66"/>
        <v>32070.840989291337</v>
      </c>
      <c r="K286" s="15">
        <f t="shared" si="67"/>
        <v>54814.49596121677</v>
      </c>
      <c r="L286" s="24">
        <f t="shared" si="68"/>
        <v>3.088742534339019</v>
      </c>
      <c r="M286" s="3">
        <v>-8.537060215859986E-06</v>
      </c>
      <c r="N286" s="2">
        <v>171.25811085867855</v>
      </c>
    </row>
    <row r="287" spans="1:14" ht="13.5">
      <c r="A287" s="1">
        <v>20951</v>
      </c>
      <c r="B287" s="2" t="s">
        <v>544</v>
      </c>
      <c r="C287" s="1" t="s">
        <v>545</v>
      </c>
      <c r="E287" s="12">
        <f t="shared" si="63"/>
        <v>0.2916466717840921</v>
      </c>
      <c r="F287" s="12">
        <f t="shared" si="64"/>
      </c>
      <c r="G287" s="5">
        <f t="shared" si="65"/>
        <v>118.5505043630251</v>
      </c>
      <c r="H287" s="15">
        <f t="shared" si="66"/>
        <v>342.8806486570525</v>
      </c>
      <c r="I287" s="15">
        <f t="shared" si="66"/>
        <v>3428.8064865705255</v>
      </c>
      <c r="J287" s="15">
        <f t="shared" si="66"/>
        <v>34288.06486570525</v>
      </c>
      <c r="K287" s="15">
        <f t="shared" si="67"/>
        <v>40648.67383461478</v>
      </c>
      <c r="L287" s="24">
        <f t="shared" si="68"/>
        <v>2.8890102449241795</v>
      </c>
      <c r="M287" s="3">
        <v>-7.985014662425432E-06</v>
      </c>
      <c r="N287" s="2">
        <v>118.86962547400893</v>
      </c>
    </row>
    <row r="288" spans="1:14" ht="13.5">
      <c r="A288" s="1">
        <v>960589</v>
      </c>
      <c r="B288" s="2" t="s">
        <v>546</v>
      </c>
      <c r="C288" s="1" t="s">
        <v>547</v>
      </c>
      <c r="D288" s="12">
        <v>-0.13821315878719828</v>
      </c>
      <c r="E288" s="12">
        <f t="shared" si="63"/>
        <v>0.3130943730457068</v>
      </c>
      <c r="F288" s="12">
        <f t="shared" si="64"/>
        <v>0.45130753183290506</v>
      </c>
      <c r="G288" s="5">
        <f t="shared" si="65"/>
        <v>1335.6840256274038</v>
      </c>
      <c r="H288" s="15">
        <f t="shared" si="66"/>
        <v>319.3925174292468</v>
      </c>
      <c r="I288" s="15">
        <f t="shared" si="66"/>
        <v>3193.925174292468</v>
      </c>
      <c r="J288" s="15">
        <f t="shared" si="66"/>
        <v>31939.25174292468</v>
      </c>
      <c r="K288" s="15">
        <f t="shared" si="67"/>
        <v>426607.4834351671</v>
      </c>
      <c r="L288" s="24">
        <f t="shared" si="68"/>
        <v>3.1014681080496302</v>
      </c>
      <c r="M288" s="3">
        <v>-8.572232778105143E-06</v>
      </c>
      <c r="N288" s="2">
        <v>1336.0266149103807</v>
      </c>
    </row>
    <row r="289" spans="1:14" ht="13.5">
      <c r="A289" s="1">
        <v>950217</v>
      </c>
      <c r="B289" s="2" t="s">
        <v>548</v>
      </c>
      <c r="C289" s="1" t="s">
        <v>549</v>
      </c>
      <c r="D289" s="12">
        <v>0.23073981046002495</v>
      </c>
      <c r="E289" s="12">
        <f t="shared" si="63"/>
        <v>0.6181343682290212</v>
      </c>
      <c r="F289" s="12">
        <f t="shared" si="64"/>
        <v>0.3873945577689963</v>
      </c>
      <c r="G289" s="5">
        <f t="shared" si="65"/>
        <v>82.74378764203365</v>
      </c>
      <c r="H289" s="15">
        <f t="shared" si="66"/>
        <v>161.77712345376275</v>
      </c>
      <c r="I289" s="15">
        <f t="shared" si="66"/>
        <v>1617.7712345376276</v>
      </c>
      <c r="J289" s="15">
        <f t="shared" si="66"/>
        <v>16177.712345376274</v>
      </c>
      <c r="K289" s="15">
        <f t="shared" si="67"/>
        <v>13386.051948397208</v>
      </c>
      <c r="L289" s="24">
        <f t="shared" si="68"/>
        <v>6.123150700226091</v>
      </c>
      <c r="M289" s="3">
        <v>-1.6923944180346514E-05</v>
      </c>
      <c r="N289" s="2">
        <v>83.4201530712012</v>
      </c>
    </row>
    <row r="290" spans="1:14" ht="13.5">
      <c r="A290" s="1">
        <v>940043</v>
      </c>
      <c r="B290" s="2" t="s">
        <v>550</v>
      </c>
      <c r="C290" s="1" t="s">
        <v>551</v>
      </c>
      <c r="D290" s="12">
        <v>-0.003440382661233479</v>
      </c>
      <c r="E290" s="12">
        <f t="shared" si="63"/>
        <v>0.4204195564360728</v>
      </c>
      <c r="F290" s="12">
        <f t="shared" si="64"/>
        <v>0.4238599390973063</v>
      </c>
      <c r="G290" s="5">
        <f t="shared" si="65"/>
        <v>100.45274153733945</v>
      </c>
      <c r="H290" s="15">
        <f t="shared" si="66"/>
        <v>237.85763166610823</v>
      </c>
      <c r="I290" s="15">
        <f t="shared" si="66"/>
        <v>2378.5763166610823</v>
      </c>
      <c r="J290" s="15">
        <f t="shared" si="66"/>
        <v>23785.76316661082</v>
      </c>
      <c r="K290" s="15">
        <f t="shared" si="67"/>
        <v>23893.45119643926</v>
      </c>
      <c r="L290" s="24">
        <f t="shared" si="68"/>
        <v>4.164616034464686</v>
      </c>
      <c r="M290" s="3">
        <v>-1.151069649441324E-05</v>
      </c>
      <c r="N290" s="2">
        <v>100.91276652273868</v>
      </c>
    </row>
    <row r="291" spans="1:14" ht="13.5">
      <c r="A291" s="1">
        <v>960585</v>
      </c>
      <c r="B291" s="2" t="s">
        <v>552</v>
      </c>
      <c r="C291" s="1" t="s">
        <v>553</v>
      </c>
      <c r="D291" s="12">
        <v>0.06491980112395018</v>
      </c>
      <c r="E291" s="12">
        <f t="shared" si="63"/>
        <v>0.3085128454905342</v>
      </c>
      <c r="F291" s="12">
        <f t="shared" si="64"/>
        <v>0.24359304436658402</v>
      </c>
      <c r="G291" s="5">
        <f t="shared" si="65"/>
        <v>303.59480929337093</v>
      </c>
      <c r="H291" s="15">
        <f t="shared" si="66"/>
        <v>324.13561205531136</v>
      </c>
      <c r="I291" s="15">
        <f t="shared" si="66"/>
        <v>3241.356120553113</v>
      </c>
      <c r="J291" s="15">
        <f t="shared" si="66"/>
        <v>32413.561205531132</v>
      </c>
      <c r="K291" s="15">
        <f t="shared" si="67"/>
        <v>98405.88932712229</v>
      </c>
      <c r="L291" s="24">
        <f t="shared" si="68"/>
        <v>3.056084150936897</v>
      </c>
      <c r="M291" s="3">
        <v>-8.446794814144964E-06</v>
      </c>
      <c r="N291" s="2">
        <v>303.9323854481182</v>
      </c>
    </row>
    <row r="292" spans="1:14" ht="13.5">
      <c r="A292" s="1">
        <v>20948</v>
      </c>
      <c r="B292" s="2" t="s">
        <v>554</v>
      </c>
      <c r="C292" s="1" t="s">
        <v>555</v>
      </c>
      <c r="E292" s="12">
        <f t="shared" si="63"/>
        <v>0.36385806121955866</v>
      </c>
      <c r="F292" s="12">
        <f t="shared" si="64"/>
      </c>
      <c r="G292" s="5">
        <f t="shared" si="65"/>
        <v>799.463811083334</v>
      </c>
      <c r="H292" s="15">
        <f t="shared" si="66"/>
        <v>274.83244335669167</v>
      </c>
      <c r="I292" s="15">
        <f t="shared" si="66"/>
        <v>2748.3244335669165</v>
      </c>
      <c r="J292" s="15">
        <f t="shared" si="66"/>
        <v>27483.244335669166</v>
      </c>
      <c r="K292" s="15">
        <f t="shared" si="67"/>
        <v>219718.59257528523</v>
      </c>
      <c r="L292" s="24">
        <f t="shared" si="68"/>
        <v>3.604325947322195</v>
      </c>
      <c r="M292" s="3">
        <v>-9.96209535362283E-06</v>
      </c>
      <c r="N292" s="2">
        <v>799.8619462241415</v>
      </c>
    </row>
    <row r="293" spans="1:14" ht="13.5">
      <c r="A293" s="1">
        <v>950218</v>
      </c>
      <c r="B293" s="2" t="s">
        <v>556</v>
      </c>
      <c r="C293" s="1" t="s">
        <v>557</v>
      </c>
      <c r="D293" s="12">
        <v>-0.3398791937827799</v>
      </c>
      <c r="E293" s="12">
        <f t="shared" si="63"/>
        <v>0.29085773009656085</v>
      </c>
      <c r="F293" s="12">
        <f t="shared" si="64"/>
        <v>0.6307369238793408</v>
      </c>
      <c r="G293" s="5">
        <f t="shared" si="65"/>
        <v>390.6893352952316</v>
      </c>
      <c r="H293" s="15">
        <f t="shared" si="66"/>
        <v>343.8107007395036</v>
      </c>
      <c r="I293" s="15">
        <f t="shared" si="66"/>
        <v>3438.107007395036</v>
      </c>
      <c r="J293" s="15">
        <f t="shared" si="66"/>
        <v>34381.07007395036</v>
      </c>
      <c r="K293" s="15">
        <f t="shared" si="67"/>
        <v>134323.17413930446</v>
      </c>
      <c r="L293" s="24">
        <f t="shared" si="68"/>
        <v>2.881195101332878</v>
      </c>
      <c r="M293" s="3">
        <v>-7.963414172681462E-06</v>
      </c>
      <c r="N293" s="2">
        <v>391.0075931426428</v>
      </c>
    </row>
    <row r="294" spans="1:14" ht="13.5">
      <c r="A294" s="1">
        <v>960590</v>
      </c>
      <c r="B294" s="2" t="s">
        <v>558</v>
      </c>
      <c r="C294" s="1" t="s">
        <v>559</v>
      </c>
      <c r="D294" s="12">
        <v>0.24265544633497402</v>
      </c>
      <c r="E294" s="12">
        <f t="shared" si="63"/>
        <v>0.299745870816807</v>
      </c>
      <c r="F294" s="12">
        <f t="shared" si="64"/>
        <v>0.05709042448183296</v>
      </c>
      <c r="G294" s="5">
        <f t="shared" si="65"/>
        <v>178.66358149328414</v>
      </c>
      <c r="H294" s="15">
        <f t="shared" si="66"/>
        <v>333.6159384864925</v>
      </c>
      <c r="I294" s="15">
        <f t="shared" si="66"/>
        <v>3336.1593848649245</v>
      </c>
      <c r="J294" s="15">
        <f t="shared" si="66"/>
        <v>33361.59384864925</v>
      </c>
      <c r="K294" s="15">
        <f t="shared" si="67"/>
        <v>59605.018413239915</v>
      </c>
      <c r="L294" s="24">
        <f t="shared" si="68"/>
        <v>2.969239752904002</v>
      </c>
      <c r="M294" s="3">
        <v>-8.206763200252078E-06</v>
      </c>
      <c r="N294" s="2">
        <v>178.9915647845822</v>
      </c>
    </row>
    <row r="295" spans="3:13" ht="13.5">
      <c r="C295" s="21" t="s">
        <v>596</v>
      </c>
      <c r="D295" s="12">
        <f>AVERAGE(D280:D294)</f>
        <v>0.07286616809994456</v>
      </c>
      <c r="E295" s="12">
        <f>SUMIF(D280:D294,"&lt;&gt;",E280:E294)/COUNTIF(D280:D294,"&lt;&gt;")</f>
        <v>0.3342632558820143</v>
      </c>
      <c r="F295" s="12">
        <f t="shared" si="64"/>
        <v>0.2613970877820697</v>
      </c>
      <c r="G295" s="26" t="s">
        <v>1064</v>
      </c>
      <c r="H295" s="18"/>
      <c r="I295" s="18"/>
      <c r="J295" s="18"/>
      <c r="K295" s="18"/>
      <c r="L295" s="21"/>
      <c r="M295" s="26"/>
    </row>
    <row r="296" spans="2:12" ht="13.5">
      <c r="B296" s="7" t="s">
        <v>560</v>
      </c>
      <c r="E296" s="13"/>
      <c r="G296" s="4"/>
      <c r="K296" s="18"/>
      <c r="L296" s="23"/>
    </row>
    <row r="297" spans="1:14" ht="13.5">
      <c r="A297" s="1">
        <v>20956</v>
      </c>
      <c r="B297" s="2" t="s">
        <v>565</v>
      </c>
      <c r="C297" s="1" t="s">
        <v>566</v>
      </c>
      <c r="E297" s="12">
        <f aca="true" t="shared" si="69" ref="E297:E311">-M297*365.2425*100</f>
        <v>0.2507129184017545</v>
      </c>
      <c r="F297" s="12">
        <f aca="true" t="shared" si="70" ref="F297:F312">IF(D297="","",E297-D297)</f>
      </c>
      <c r="G297" s="5">
        <f aca="true" t="shared" si="71" ref="G297:G311">G$1*M297+N297</f>
        <v>86.0074858272031</v>
      </c>
      <c r="H297" s="15">
        <f aca="true" t="shared" si="72" ref="H297:J311">-H$1/$M297/365.2425</f>
        <v>398.86257412454165</v>
      </c>
      <c r="I297" s="15">
        <f t="shared" si="72"/>
        <v>3988.6257412454165</v>
      </c>
      <c r="J297" s="15">
        <f t="shared" si="72"/>
        <v>39886.25741245417</v>
      </c>
      <c r="K297" s="15">
        <f aca="true" t="shared" si="73" ref="K297:K311">-G297/$M297/365.2425</f>
        <v>34305.16719101826</v>
      </c>
      <c r="L297" s="24">
        <f aca="true" t="shared" si="74" ref="L297:L311">-(L$1*M297+N297-G297)</f>
        <v>2.4835263346797944</v>
      </c>
      <c r="M297" s="3">
        <v>-6.8642865603470176E-06</v>
      </c>
      <c r="N297" s="2">
        <v>86.28181703958737</v>
      </c>
    </row>
    <row r="298" spans="1:14" ht="13.5">
      <c r="A298" s="1">
        <v>950222</v>
      </c>
      <c r="B298" s="2" t="s">
        <v>567</v>
      </c>
      <c r="C298" s="1" t="s">
        <v>568</v>
      </c>
      <c r="D298" s="12">
        <v>-0.044160015064246425</v>
      </c>
      <c r="E298" s="12">
        <f t="shared" si="69"/>
        <v>0.3003148741046507</v>
      </c>
      <c r="F298" s="12">
        <f t="shared" si="70"/>
        <v>0.3444748891688971</v>
      </c>
      <c r="G298" s="5">
        <f t="shared" si="71"/>
        <v>195.29761967757867</v>
      </c>
      <c r="H298" s="15">
        <f t="shared" si="72"/>
        <v>332.98384003834923</v>
      </c>
      <c r="I298" s="15">
        <f t="shared" si="72"/>
        <v>3329.838400383492</v>
      </c>
      <c r="J298" s="15">
        <f t="shared" si="72"/>
        <v>33298.38400383492</v>
      </c>
      <c r="K298" s="15">
        <f t="shared" si="73"/>
        <v>65030.95135058922</v>
      </c>
      <c r="L298" s="24">
        <f t="shared" si="74"/>
        <v>2.9748762181443738</v>
      </c>
      <c r="M298" s="3">
        <v>-8.222341981139947E-06</v>
      </c>
      <c r="N298" s="2">
        <v>195.6262255748549</v>
      </c>
    </row>
    <row r="299" spans="1:14" ht="13.5">
      <c r="A299" s="1">
        <v>20955</v>
      </c>
      <c r="B299" s="2" t="s">
        <v>569</v>
      </c>
      <c r="C299" s="1" t="s">
        <v>570</v>
      </c>
      <c r="E299" s="12">
        <f t="shared" si="69"/>
        <v>0.5267021909993347</v>
      </c>
      <c r="F299" s="12">
        <f t="shared" si="70"/>
      </c>
      <c r="G299" s="5">
        <f t="shared" si="71"/>
        <v>178.205595544588</v>
      </c>
      <c r="H299" s="15">
        <f t="shared" si="72"/>
        <v>189.86061138319113</v>
      </c>
      <c r="I299" s="15">
        <f t="shared" si="72"/>
        <v>1898.6061138319114</v>
      </c>
      <c r="J299" s="15">
        <f t="shared" si="72"/>
        <v>18986.061138319114</v>
      </c>
      <c r="K299" s="15">
        <f t="shared" si="73"/>
        <v>33834.22332200116</v>
      </c>
      <c r="L299" s="24">
        <f t="shared" si="74"/>
        <v>5.217436621212556</v>
      </c>
      <c r="M299" s="3">
        <v>-1.4420616193332777E-05</v>
      </c>
      <c r="N299" s="2">
        <v>178.78191547075454</v>
      </c>
    </row>
    <row r="300" spans="1:14" ht="13.5">
      <c r="A300" s="1">
        <v>940044</v>
      </c>
      <c r="B300" s="2" t="s">
        <v>572</v>
      </c>
      <c r="C300" s="1" t="s">
        <v>573</v>
      </c>
      <c r="D300" s="12">
        <v>-0.10677140159781906</v>
      </c>
      <c r="E300" s="12">
        <f t="shared" si="69"/>
        <v>0.1485181686937273</v>
      </c>
      <c r="F300" s="12">
        <f t="shared" si="70"/>
        <v>0.25528957029154636</v>
      </c>
      <c r="G300" s="5">
        <f t="shared" si="71"/>
        <v>595.1541348153664</v>
      </c>
      <c r="H300" s="15">
        <f t="shared" si="72"/>
        <v>673.3182941827072</v>
      </c>
      <c r="I300" s="15">
        <f t="shared" si="72"/>
        <v>6733.182941827072</v>
      </c>
      <c r="J300" s="15">
        <f t="shared" si="72"/>
        <v>67331.8294182707</v>
      </c>
      <c r="K300" s="15">
        <f t="shared" si="73"/>
        <v>400728.16682966746</v>
      </c>
      <c r="L300" s="24">
        <f t="shared" si="74"/>
        <v>1.4711997510165702</v>
      </c>
      <c r="M300" s="3">
        <v>-4.066289347316572E-06</v>
      </c>
      <c r="N300" s="2">
        <v>595.3166440691319</v>
      </c>
    </row>
    <row r="301" spans="1:14" ht="13.5">
      <c r="A301" s="1">
        <v>970802</v>
      </c>
      <c r="B301" s="2" t="s">
        <v>574</v>
      </c>
      <c r="C301" s="1" t="s">
        <v>575</v>
      </c>
      <c r="D301" s="12">
        <v>0.08422686918283774</v>
      </c>
      <c r="E301" s="12">
        <f t="shared" si="69"/>
        <v>0.2580814781851567</v>
      </c>
      <c r="F301" s="12">
        <f t="shared" si="70"/>
        <v>0.17385460900231897</v>
      </c>
      <c r="G301" s="5">
        <f t="shared" si="71"/>
        <v>665.3084672916963</v>
      </c>
      <c r="H301" s="15">
        <f t="shared" si="72"/>
        <v>387.4745320865549</v>
      </c>
      <c r="I301" s="15">
        <f t="shared" si="72"/>
        <v>3874.7453208655484</v>
      </c>
      <c r="J301" s="15">
        <f t="shared" si="72"/>
        <v>38747.45320865548</v>
      </c>
      <c r="K301" s="15">
        <f t="shared" si="73"/>
        <v>257790.087057073</v>
      </c>
      <c r="L301" s="24">
        <f t="shared" si="74"/>
        <v>2.5565182346879283</v>
      </c>
      <c r="M301" s="3">
        <v>-7.0660308749709214E-06</v>
      </c>
      <c r="N301" s="2">
        <v>665.5908612156145</v>
      </c>
    </row>
    <row r="302" spans="1:14" ht="13.5">
      <c r="A302" s="1">
        <v>20952</v>
      </c>
      <c r="B302" s="2" t="s">
        <v>576</v>
      </c>
      <c r="C302" s="1" t="s">
        <v>577</v>
      </c>
      <c r="E302" s="12">
        <f t="shared" si="69"/>
        <v>-0.13611163039750837</v>
      </c>
      <c r="F302" s="12">
        <f t="shared" si="70"/>
      </c>
      <c r="G302" s="5">
        <f t="shared" si="71"/>
        <v>799.2361187671808</v>
      </c>
      <c r="H302" s="15">
        <f t="shared" si="72"/>
        <v>-734.6910745830769</v>
      </c>
      <c r="I302" s="15">
        <f t="shared" si="72"/>
        <v>-7346.910745830768</v>
      </c>
      <c r="J302" s="15">
        <f t="shared" si="72"/>
        <v>-73469.10745830768</v>
      </c>
      <c r="K302" s="15">
        <f t="shared" si="73"/>
        <v>-587191.6429426676</v>
      </c>
      <c r="L302" s="24">
        <f t="shared" si="74"/>
        <v>-1.3483023559508638</v>
      </c>
      <c r="M302" s="3">
        <v>3.726609865979681E-06</v>
      </c>
      <c r="N302" s="2">
        <v>799.0871848038869</v>
      </c>
    </row>
    <row r="303" spans="1:14" ht="13.5">
      <c r="A303" s="1">
        <v>960752</v>
      </c>
      <c r="B303" s="2" t="s">
        <v>578</v>
      </c>
      <c r="C303" s="1" t="s">
        <v>579</v>
      </c>
      <c r="D303" s="12">
        <v>0.056758708408044596</v>
      </c>
      <c r="E303" s="12">
        <f t="shared" si="69"/>
        <v>0.5510439233842122</v>
      </c>
      <c r="F303" s="12">
        <f t="shared" si="70"/>
        <v>0.49428521497616756</v>
      </c>
      <c r="G303" s="5">
        <f t="shared" si="71"/>
        <v>513.4413491998012</v>
      </c>
      <c r="H303" s="15">
        <f t="shared" si="72"/>
        <v>181.47373694977776</v>
      </c>
      <c r="I303" s="15">
        <f t="shared" si="72"/>
        <v>1814.7373694977775</v>
      </c>
      <c r="J303" s="15">
        <f t="shared" si="72"/>
        <v>18147.373694977774</v>
      </c>
      <c r="K303" s="15">
        <f t="shared" si="73"/>
        <v>93176.1203438237</v>
      </c>
      <c r="L303" s="24">
        <f t="shared" si="74"/>
        <v>5.458562342994071</v>
      </c>
      <c r="M303" s="3">
        <v>-1.508707018992073E-05</v>
      </c>
      <c r="N303" s="2">
        <v>514.0443039599413</v>
      </c>
    </row>
    <row r="304" spans="1:14" ht="13.5">
      <c r="A304" s="1">
        <v>960591</v>
      </c>
      <c r="B304" s="2" t="s">
        <v>580</v>
      </c>
      <c r="C304" s="1" t="s">
        <v>581</v>
      </c>
      <c r="D304" s="12">
        <v>0.09968237453539908</v>
      </c>
      <c r="E304" s="12">
        <f t="shared" si="69"/>
        <v>0.2917847241496463</v>
      </c>
      <c r="F304" s="12">
        <f t="shared" si="70"/>
        <v>0.19210234961424721</v>
      </c>
      <c r="G304" s="5">
        <f t="shared" si="71"/>
        <v>1277.023709495356</v>
      </c>
      <c r="H304" s="15">
        <f t="shared" si="72"/>
        <v>342.71842123137833</v>
      </c>
      <c r="I304" s="15">
        <f t="shared" si="72"/>
        <v>3427.1842123137835</v>
      </c>
      <c r="J304" s="15">
        <f t="shared" si="72"/>
        <v>34271.84212313783</v>
      </c>
      <c r="K304" s="15">
        <f t="shared" si="73"/>
        <v>437659.54959328665</v>
      </c>
      <c r="L304" s="24">
        <f t="shared" si="74"/>
        <v>2.8903777719251593</v>
      </c>
      <c r="M304" s="3">
        <v>-7.988794407815253E-06</v>
      </c>
      <c r="N304" s="2">
        <v>1277.3429816638643</v>
      </c>
    </row>
    <row r="305" spans="1:14" ht="13.5">
      <c r="A305" s="1">
        <v>20954</v>
      </c>
      <c r="B305" s="2" t="s">
        <v>582</v>
      </c>
      <c r="C305" s="1" t="s">
        <v>583</v>
      </c>
      <c r="E305" s="12">
        <f t="shared" si="69"/>
        <v>0.21168024024776147</v>
      </c>
      <c r="F305" s="12">
        <f t="shared" si="70"/>
      </c>
      <c r="G305" s="5">
        <f t="shared" si="71"/>
        <v>419.09947011130464</v>
      </c>
      <c r="H305" s="15">
        <f t="shared" si="72"/>
        <v>472.4106505309841</v>
      </c>
      <c r="I305" s="15">
        <f t="shared" si="72"/>
        <v>4724.106505309841</v>
      </c>
      <c r="J305" s="15">
        <f t="shared" si="72"/>
        <v>47241.065053098406</v>
      </c>
      <c r="K305" s="15">
        <f t="shared" si="73"/>
        <v>197987.05331247216</v>
      </c>
      <c r="L305" s="24">
        <f t="shared" si="74"/>
        <v>2.0968742039220842</v>
      </c>
      <c r="M305" s="3">
        <v>-5.7956081301535684E-06</v>
      </c>
      <c r="N305" s="2">
        <v>419.3310915902262</v>
      </c>
    </row>
    <row r="306" spans="1:14" ht="13.5">
      <c r="A306" s="1">
        <v>950221</v>
      </c>
      <c r="B306" s="2" t="s">
        <v>584</v>
      </c>
      <c r="C306" s="1" t="s">
        <v>585</v>
      </c>
      <c r="D306" s="12">
        <v>0.039439367530949024</v>
      </c>
      <c r="E306" s="12">
        <f t="shared" si="69"/>
        <v>0.3789218925942121</v>
      </c>
      <c r="F306" s="12">
        <f t="shared" si="70"/>
        <v>0.3394825250632631</v>
      </c>
      <c r="G306" s="5">
        <f t="shared" si="71"/>
        <v>1013.7009768715117</v>
      </c>
      <c r="H306" s="15">
        <f t="shared" si="72"/>
        <v>263.9066307712395</v>
      </c>
      <c r="I306" s="15">
        <f t="shared" si="72"/>
        <v>2639.0663077123945</v>
      </c>
      <c r="J306" s="15">
        <f t="shared" si="72"/>
        <v>26390.663077123947</v>
      </c>
      <c r="K306" s="15">
        <f t="shared" si="73"/>
        <v>267522.4094156748</v>
      </c>
      <c r="L306" s="24">
        <f t="shared" si="74"/>
        <v>3.7535461078093704</v>
      </c>
      <c r="M306" s="3">
        <v>-1.03745290483504E-05</v>
      </c>
      <c r="N306" s="2">
        <v>1014.115594924929</v>
      </c>
    </row>
    <row r="307" spans="1:14" ht="13.5">
      <c r="A307" s="1">
        <v>960592</v>
      </c>
      <c r="B307" s="2" t="s">
        <v>586</v>
      </c>
      <c r="C307" s="1" t="s">
        <v>587</v>
      </c>
      <c r="D307" s="12">
        <v>-0.0070166585977211315</v>
      </c>
      <c r="E307" s="12">
        <f t="shared" si="69"/>
        <v>0.31232578604108846</v>
      </c>
      <c r="F307" s="12">
        <f t="shared" si="70"/>
        <v>0.31934244463880956</v>
      </c>
      <c r="G307" s="5">
        <f t="shared" si="71"/>
        <v>178.45640703219112</v>
      </c>
      <c r="H307" s="15">
        <f t="shared" si="72"/>
        <v>320.1784946019294</v>
      </c>
      <c r="I307" s="15">
        <f t="shared" si="72"/>
        <v>3201.7849460192947</v>
      </c>
      <c r="J307" s="15">
        <f t="shared" si="72"/>
        <v>32017.84946019294</v>
      </c>
      <c r="K307" s="15">
        <f t="shared" si="73"/>
        <v>57137.90375563613</v>
      </c>
      <c r="L307" s="24">
        <f t="shared" si="74"/>
        <v>3.0938545950378114</v>
      </c>
      <c r="M307" s="3">
        <v>-8.551189580650894E-06</v>
      </c>
      <c r="N307" s="2">
        <v>178.79815532378183</v>
      </c>
    </row>
    <row r="308" spans="1:14" ht="13.5">
      <c r="A308" s="1">
        <v>20957</v>
      </c>
      <c r="B308" s="2" t="s">
        <v>588</v>
      </c>
      <c r="C308" s="1" t="s">
        <v>589</v>
      </c>
      <c r="E308" s="12">
        <f t="shared" si="69"/>
        <v>0.21926073336982982</v>
      </c>
      <c r="F308" s="12">
        <f t="shared" si="70"/>
      </c>
      <c r="G308" s="5">
        <f t="shared" si="71"/>
        <v>660.1277869469396</v>
      </c>
      <c r="H308" s="15">
        <f t="shared" si="72"/>
        <v>456.0780148049982</v>
      </c>
      <c r="I308" s="15">
        <f t="shared" si="72"/>
        <v>4560.780148049982</v>
      </c>
      <c r="J308" s="15">
        <f t="shared" si="72"/>
        <v>45607.80148049982</v>
      </c>
      <c r="K308" s="15">
        <f t="shared" si="73"/>
        <v>301069.770588377</v>
      </c>
      <c r="L308" s="24">
        <f t="shared" si="74"/>
        <v>2.1719654852909116</v>
      </c>
      <c r="M308" s="3">
        <v>-6.003154982506959E-06</v>
      </c>
      <c r="N308" s="2">
        <v>660.3677030358156</v>
      </c>
    </row>
    <row r="309" spans="1:14" ht="13.5">
      <c r="A309" s="1">
        <v>940045</v>
      </c>
      <c r="B309" s="2" t="s">
        <v>590</v>
      </c>
      <c r="C309" s="1" t="s">
        <v>591</v>
      </c>
      <c r="D309" s="12">
        <v>-0.24917982719648776</v>
      </c>
      <c r="E309" s="12">
        <f t="shared" si="69"/>
        <v>0.26610583187714315</v>
      </c>
      <c r="F309" s="12">
        <f t="shared" si="70"/>
        <v>0.5152856590736309</v>
      </c>
      <c r="G309" s="5">
        <f t="shared" si="71"/>
        <v>222.70888705919128</v>
      </c>
      <c r="H309" s="15">
        <f t="shared" si="72"/>
        <v>375.7903361026992</v>
      </c>
      <c r="I309" s="15">
        <f t="shared" si="72"/>
        <v>3757.903361026992</v>
      </c>
      <c r="J309" s="15">
        <f t="shared" si="72"/>
        <v>37579.03361026992</v>
      </c>
      <c r="K309" s="15">
        <f t="shared" si="73"/>
        <v>83691.84752103157</v>
      </c>
      <c r="L309" s="24">
        <f t="shared" si="74"/>
        <v>2.636006335420376</v>
      </c>
      <c r="M309" s="3">
        <v>-7.2857302169693605E-06</v>
      </c>
      <c r="N309" s="2">
        <v>223.00006126731247</v>
      </c>
    </row>
    <row r="310" spans="1:14" ht="13.5">
      <c r="A310" s="1">
        <v>950220</v>
      </c>
      <c r="B310" s="2" t="s">
        <v>592</v>
      </c>
      <c r="C310" s="1" t="s">
        <v>593</v>
      </c>
      <c r="D310" s="12">
        <v>-0.17907879147241942</v>
      </c>
      <c r="E310" s="12">
        <f t="shared" si="69"/>
        <v>0.14246455340256847</v>
      </c>
      <c r="F310" s="12">
        <f t="shared" si="70"/>
        <v>0.3215433448749879</v>
      </c>
      <c r="G310" s="5">
        <f t="shared" si="71"/>
        <v>868.6377851388867</v>
      </c>
      <c r="H310" s="15">
        <f t="shared" si="72"/>
        <v>701.9289894337822</v>
      </c>
      <c r="I310" s="15">
        <f t="shared" si="72"/>
        <v>7019.289894337822</v>
      </c>
      <c r="J310" s="15">
        <f t="shared" si="72"/>
        <v>70192.89894337823</v>
      </c>
      <c r="K310" s="15">
        <f t="shared" si="73"/>
        <v>609722.0427065376</v>
      </c>
      <c r="L310" s="24">
        <f t="shared" si="74"/>
        <v>1.4112335032002647</v>
      </c>
      <c r="M310" s="3">
        <v>-3.900546990083807E-06</v>
      </c>
      <c r="N310" s="2">
        <v>868.7936704993454</v>
      </c>
    </row>
    <row r="311" spans="1:14" ht="13.5">
      <c r="A311" s="1">
        <v>960593</v>
      </c>
      <c r="B311" s="2" t="s">
        <v>594</v>
      </c>
      <c r="C311" s="1" t="s">
        <v>595</v>
      </c>
      <c r="D311" s="12">
        <v>0.041174352870952516</v>
      </c>
      <c r="E311" s="12">
        <f t="shared" si="69"/>
        <v>0.25546972717938937</v>
      </c>
      <c r="F311" s="12">
        <f t="shared" si="70"/>
        <v>0.21429537430843687</v>
      </c>
      <c r="G311" s="5">
        <f t="shared" si="71"/>
        <v>964.0222017685537</v>
      </c>
      <c r="H311" s="15">
        <f t="shared" si="72"/>
        <v>391.4358116090231</v>
      </c>
      <c r="I311" s="15">
        <f t="shared" si="72"/>
        <v>3914.3581160902313</v>
      </c>
      <c r="J311" s="15">
        <f t="shared" si="72"/>
        <v>39143.581160902315</v>
      </c>
      <c r="K311" s="15">
        <f t="shared" si="73"/>
        <v>377352.8129583913</v>
      </c>
      <c r="L311" s="24">
        <f t="shared" si="74"/>
        <v>2.5306466025288046</v>
      </c>
      <c r="M311" s="3">
        <v>-6.9945235611789255E-06</v>
      </c>
      <c r="N311" s="2">
        <v>964.3017379026762</v>
      </c>
    </row>
    <row r="312" spans="3:13" ht="13.5">
      <c r="C312" s="21" t="s">
        <v>596</v>
      </c>
      <c r="D312" s="12">
        <f>AVERAGE(D297:D311)</f>
        <v>-0.02649250214005109</v>
      </c>
      <c r="E312" s="12">
        <f>SUMIF(D297:D311,"&lt;&gt;",E297:E311)/COUNTIF(D297:D311,"&lt;&gt;")</f>
        <v>0.2905030959611795</v>
      </c>
      <c r="F312" s="12">
        <f t="shared" si="70"/>
        <v>0.3169955981012306</v>
      </c>
      <c r="G312" s="26" t="s">
        <v>1064</v>
      </c>
      <c r="H312" s="18"/>
      <c r="I312" s="18"/>
      <c r="J312" s="18"/>
      <c r="K312" s="18"/>
      <c r="L312" s="21"/>
      <c r="M312" s="26"/>
    </row>
    <row r="313" ht="13.5">
      <c r="B313" s="7" t="s">
        <v>597</v>
      </c>
    </row>
    <row r="314" spans="1:14" ht="13.5">
      <c r="A314" s="1">
        <v>93044</v>
      </c>
      <c r="B314" s="2" t="s">
        <v>598</v>
      </c>
      <c r="C314" s="1" t="s">
        <v>599</v>
      </c>
      <c r="D314" s="12">
        <v>0.17281274904408422</v>
      </c>
      <c r="E314" s="12">
        <f aca="true" t="shared" si="75" ref="E314:E336">-M314*365.2425*100</f>
        <v>0.37127766656608424</v>
      </c>
      <c r="F314" s="12">
        <f aca="true" t="shared" si="76" ref="F314:F337">IF(D314="","",E314-D314)</f>
        <v>0.19846491752200002</v>
      </c>
      <c r="G314" s="5">
        <f aca="true" t="shared" si="77" ref="G314:G336">G$1*M314+N314</f>
        <v>49.0139003340113</v>
      </c>
      <c r="H314" s="15">
        <f aca="true" t="shared" si="78" ref="H314:J336">-H$1/$M314/365.2425</f>
        <v>269.3401973915952</v>
      </c>
      <c r="I314" s="15">
        <f t="shared" si="78"/>
        <v>2693.401973915952</v>
      </c>
      <c r="J314" s="15">
        <f t="shared" si="78"/>
        <v>26934.01973915952</v>
      </c>
      <c r="K314" s="15">
        <f aca="true" t="shared" si="79" ref="K314:K336">-G314/$M314/365.2425</f>
        <v>13201.41359089458</v>
      </c>
      <c r="L314" s="24">
        <f aca="true" t="shared" si="80" ref="L314:L336">-(L$1*M314+N314-G314)</f>
        <v>3.677823497382576</v>
      </c>
      <c r="M314" s="3">
        <v>-1.0165237248296248E-05</v>
      </c>
      <c r="N314" s="2">
        <v>49.42015404063946</v>
      </c>
    </row>
    <row r="315" spans="1:14" ht="13.5">
      <c r="A315" s="1">
        <v>20959</v>
      </c>
      <c r="B315" s="2" t="s">
        <v>601</v>
      </c>
      <c r="C315" s="1" t="s">
        <v>602</v>
      </c>
      <c r="E315" s="12">
        <f t="shared" si="75"/>
        <v>0.46086701447311</v>
      </c>
      <c r="F315" s="12">
        <f t="shared" si="76"/>
      </c>
      <c r="G315" s="5">
        <f t="shared" si="77"/>
        <v>110.4887820279708</v>
      </c>
      <c r="H315" s="15">
        <f t="shared" si="78"/>
        <v>216.9823329932298</v>
      </c>
      <c r="I315" s="15">
        <f t="shared" si="78"/>
        <v>2169.823329932298</v>
      </c>
      <c r="J315" s="15">
        <f t="shared" si="78"/>
        <v>21698.23329932298</v>
      </c>
      <c r="K315" s="15">
        <f t="shared" si="79"/>
        <v>23974.113694009542</v>
      </c>
      <c r="L315" s="24">
        <f t="shared" si="80"/>
        <v>4.565282772525904</v>
      </c>
      <c r="M315" s="3">
        <v>-1.2618110282158018E-05</v>
      </c>
      <c r="N315" s="2">
        <v>110.99306480539724</v>
      </c>
    </row>
    <row r="316" spans="1:14" ht="13.5">
      <c r="A316" s="1">
        <v>93021</v>
      </c>
      <c r="B316" s="2" t="s">
        <v>603</v>
      </c>
      <c r="C316" s="1" t="s">
        <v>604</v>
      </c>
      <c r="D316" s="12">
        <v>0.025934852233380004</v>
      </c>
      <c r="E316" s="12">
        <f t="shared" si="75"/>
        <v>0.30234406511234185</v>
      </c>
      <c r="F316" s="12">
        <f t="shared" si="76"/>
        <v>0.27640921287896186</v>
      </c>
      <c r="G316" s="5">
        <f t="shared" si="77"/>
        <v>90.36090936751391</v>
      </c>
      <c r="H316" s="15">
        <f t="shared" si="78"/>
        <v>330.7490092879549</v>
      </c>
      <c r="I316" s="15">
        <f t="shared" si="78"/>
        <v>3307.4900928795487</v>
      </c>
      <c r="J316" s="15">
        <f t="shared" si="78"/>
        <v>33074.90092879549</v>
      </c>
      <c r="K316" s="15">
        <f t="shared" si="79"/>
        <v>29886.78125166391</v>
      </c>
      <c r="L316" s="24">
        <f t="shared" si="80"/>
        <v>2.994977094229341</v>
      </c>
      <c r="M316" s="3">
        <v>-8.277899343924704E-06</v>
      </c>
      <c r="N316" s="2">
        <v>90.69173561479386</v>
      </c>
    </row>
    <row r="317" spans="1:14" ht="13.5">
      <c r="A317" s="1">
        <v>93047</v>
      </c>
      <c r="B317" s="2" t="s">
        <v>605</v>
      </c>
      <c r="C317" s="1" t="s">
        <v>606</v>
      </c>
      <c r="D317" s="12">
        <v>0.2026935597307784</v>
      </c>
      <c r="E317" s="12">
        <f t="shared" si="75"/>
        <v>0.713982342643008</v>
      </c>
      <c r="F317" s="12">
        <f t="shared" si="76"/>
        <v>0.5112887829122296</v>
      </c>
      <c r="G317" s="5">
        <f t="shared" si="77"/>
        <v>141.69157749146717</v>
      </c>
      <c r="H317" s="15">
        <f t="shared" si="78"/>
        <v>140.0594861069276</v>
      </c>
      <c r="I317" s="15">
        <f t="shared" si="78"/>
        <v>1400.594861069276</v>
      </c>
      <c r="J317" s="15">
        <f t="shared" si="78"/>
        <v>14005.948610692762</v>
      </c>
      <c r="K317" s="15">
        <f t="shared" si="79"/>
        <v>19845.249529134802</v>
      </c>
      <c r="L317" s="24">
        <f t="shared" si="80"/>
        <v>7.072607034986618</v>
      </c>
      <c r="M317" s="3">
        <v>-1.954817258788361E-05</v>
      </c>
      <c r="N317" s="2">
        <v>142.47282020894195</v>
      </c>
    </row>
    <row r="318" spans="1:14" ht="13.5">
      <c r="A318" s="1">
        <v>950227</v>
      </c>
      <c r="B318" s="2" t="s">
        <v>608</v>
      </c>
      <c r="C318" s="1" t="s">
        <v>609</v>
      </c>
      <c r="D318" s="12">
        <v>0.32423228049588</v>
      </c>
      <c r="E318" s="12">
        <f t="shared" si="75"/>
        <v>0.5585262818124411</v>
      </c>
      <c r="F318" s="12">
        <f t="shared" si="76"/>
        <v>0.23429400131656114</v>
      </c>
      <c r="G318" s="5">
        <f t="shared" si="77"/>
        <v>45.946066042124144</v>
      </c>
      <c r="H318" s="15">
        <f t="shared" si="78"/>
        <v>179.04260418237766</v>
      </c>
      <c r="I318" s="15">
        <f t="shared" si="78"/>
        <v>1790.4260418237764</v>
      </c>
      <c r="J318" s="15">
        <f t="shared" si="78"/>
        <v>17904.260418237765</v>
      </c>
      <c r="K318" s="15">
        <f t="shared" si="79"/>
        <v>8226.303316117415</v>
      </c>
      <c r="L318" s="24">
        <f t="shared" si="80"/>
        <v>5.5326815161124046</v>
      </c>
      <c r="M318" s="3">
        <v>-1.5291930205615202E-05</v>
      </c>
      <c r="N318" s="2">
        <v>46.55720803279156</v>
      </c>
    </row>
    <row r="319" spans="1:14" ht="13.5">
      <c r="A319" s="1">
        <v>93039</v>
      </c>
      <c r="B319" s="2" t="s">
        <v>610</v>
      </c>
      <c r="C319" s="1" t="s">
        <v>611</v>
      </c>
      <c r="D319" s="12">
        <v>0.13577170308004355</v>
      </c>
      <c r="E319" s="12">
        <f t="shared" si="75"/>
        <v>0.6531484250264417</v>
      </c>
      <c r="F319" s="12">
        <f t="shared" si="76"/>
        <v>0.517376721946398</v>
      </c>
      <c r="G319" s="5">
        <f t="shared" si="77"/>
        <v>56.7614395743881</v>
      </c>
      <c r="H319" s="15">
        <f t="shared" si="78"/>
        <v>153.10455658826962</v>
      </c>
      <c r="I319" s="15">
        <f t="shared" si="78"/>
        <v>1531.0455658826959</v>
      </c>
      <c r="J319" s="15">
        <f t="shared" si="78"/>
        <v>15310.45565882696</v>
      </c>
      <c r="K319" s="15">
        <f t="shared" si="79"/>
        <v>8690.435037348549</v>
      </c>
      <c r="L319" s="24">
        <f t="shared" si="80"/>
        <v>6.469994942216928</v>
      </c>
      <c r="M319" s="3">
        <v>-1.7882596494834025E-05</v>
      </c>
      <c r="N319" s="2">
        <v>57.47611754330414</v>
      </c>
    </row>
    <row r="320" spans="1:14" ht="13.5">
      <c r="A320" s="1">
        <v>93030</v>
      </c>
      <c r="B320" s="2" t="s">
        <v>612</v>
      </c>
      <c r="C320" s="1" t="s">
        <v>613</v>
      </c>
      <c r="D320" s="12">
        <v>0.17700161037225762</v>
      </c>
      <c r="E320" s="12">
        <f t="shared" si="75"/>
        <v>0.2912565125823836</v>
      </c>
      <c r="F320" s="12">
        <f t="shared" si="76"/>
        <v>0.11425490221012599</v>
      </c>
      <c r="G320" s="5">
        <f t="shared" si="77"/>
        <v>79.55409409732839</v>
      </c>
      <c r="H320" s="15">
        <f t="shared" si="78"/>
        <v>343.33996212947994</v>
      </c>
      <c r="I320" s="15">
        <f t="shared" si="78"/>
        <v>3433.3996212947995</v>
      </c>
      <c r="J320" s="15">
        <f t="shared" si="78"/>
        <v>34333.996212948</v>
      </c>
      <c r="K320" s="15">
        <f t="shared" si="79"/>
        <v>27314.099654621816</v>
      </c>
      <c r="L320" s="24">
        <f t="shared" si="80"/>
        <v>2.8851453836384593</v>
      </c>
      <c r="M320" s="3">
        <v>-7.974332466303445E-06</v>
      </c>
      <c r="N320" s="2">
        <v>79.8727882943442</v>
      </c>
    </row>
    <row r="321" spans="1:14" ht="13.5">
      <c r="A321" s="1">
        <v>93037</v>
      </c>
      <c r="B321" s="2" t="s">
        <v>614</v>
      </c>
      <c r="C321" s="1" t="s">
        <v>615</v>
      </c>
      <c r="D321" s="12">
        <v>0.05359148985164543</v>
      </c>
      <c r="E321" s="12">
        <f t="shared" si="75"/>
        <v>0.22429777810137214</v>
      </c>
      <c r="F321" s="12">
        <f t="shared" si="76"/>
        <v>0.17070628824972672</v>
      </c>
      <c r="G321" s="5">
        <f t="shared" si="77"/>
        <v>95.30488359932575</v>
      </c>
      <c r="H321" s="15">
        <f t="shared" si="78"/>
        <v>445.8358921183992</v>
      </c>
      <c r="I321" s="15">
        <f t="shared" si="78"/>
        <v>4458.358921183993</v>
      </c>
      <c r="J321" s="15">
        <f t="shared" si="78"/>
        <v>44583.58921183992</v>
      </c>
      <c r="K321" s="15">
        <f t="shared" si="79"/>
        <v>42490.33780274559</v>
      </c>
      <c r="L321" s="24">
        <f t="shared" si="80"/>
        <v>2.2218617304445445</v>
      </c>
      <c r="M321" s="3">
        <v>-6.141064583157002E-06</v>
      </c>
      <c r="N321" s="2">
        <v>95.55031124539161</v>
      </c>
    </row>
    <row r="322" spans="1:14" ht="13.5">
      <c r="A322" s="1">
        <v>93045</v>
      </c>
      <c r="B322" s="2" t="s">
        <v>618</v>
      </c>
      <c r="C322" s="1" t="s">
        <v>619</v>
      </c>
      <c r="D322" s="12">
        <v>0.20809235100196138</v>
      </c>
      <c r="E322" s="12">
        <f t="shared" si="75"/>
        <v>0.38244577108907574</v>
      </c>
      <c r="F322" s="12">
        <f t="shared" si="76"/>
        <v>0.17435342008711435</v>
      </c>
      <c r="G322" s="5">
        <f t="shared" si="77"/>
        <v>381.68694098129123</v>
      </c>
      <c r="H322" s="15">
        <f t="shared" si="78"/>
        <v>261.474979093726</v>
      </c>
      <c r="I322" s="15">
        <f t="shared" si="78"/>
        <v>2614.74979093726</v>
      </c>
      <c r="J322" s="15">
        <f t="shared" si="78"/>
        <v>26147.4979093726</v>
      </c>
      <c r="K322" s="15">
        <f t="shared" si="79"/>
        <v>99801.58491343136</v>
      </c>
      <c r="L322" s="24">
        <f t="shared" si="80"/>
        <v>3.7884531445029097</v>
      </c>
      <c r="M322" s="3">
        <v>-1.0471009564579033E-05</v>
      </c>
      <c r="N322" s="2">
        <v>382.10541487853965</v>
      </c>
    </row>
    <row r="323" spans="1:14" ht="13.5">
      <c r="A323" s="1">
        <v>93041</v>
      </c>
      <c r="B323" s="2" t="s">
        <v>620</v>
      </c>
      <c r="C323" s="1" t="s">
        <v>621</v>
      </c>
      <c r="D323" s="12">
        <v>0.09761524331598283</v>
      </c>
      <c r="E323" s="12">
        <f t="shared" si="75"/>
        <v>0.05461130753546468</v>
      </c>
      <c r="F323" s="12">
        <f t="shared" si="76"/>
        <v>-0.04300393578051815</v>
      </c>
      <c r="G323" s="5">
        <f t="shared" si="77"/>
        <v>127.92528473065535</v>
      </c>
      <c r="H323" s="15">
        <f t="shared" si="78"/>
        <v>1831.1226101858088</v>
      </c>
      <c r="I323" s="15">
        <f t="shared" si="78"/>
        <v>18311.226101858087</v>
      </c>
      <c r="J323" s="15">
        <f t="shared" si="78"/>
        <v>183112.26101858084</v>
      </c>
      <c r="K323" s="15">
        <f t="shared" si="79"/>
        <v>234246.88128476037</v>
      </c>
      <c r="L323" s="24">
        <f t="shared" si="80"/>
        <v>0.540971806719142</v>
      </c>
      <c r="M323" s="3">
        <v>-1.4952068156215303E-06</v>
      </c>
      <c r="N323" s="2">
        <v>127.98504067104166</v>
      </c>
    </row>
    <row r="324" spans="1:14" ht="13.5">
      <c r="A324" s="1">
        <v>950225</v>
      </c>
      <c r="B324" s="2" t="s">
        <v>622</v>
      </c>
      <c r="C324" s="1" t="s">
        <v>623</v>
      </c>
      <c r="D324" s="12">
        <v>-0.09411874584135084</v>
      </c>
      <c r="E324" s="12">
        <f t="shared" si="75"/>
        <v>0.2543615092736941</v>
      </c>
      <c r="F324" s="12">
        <f t="shared" si="76"/>
        <v>0.34848025511504493</v>
      </c>
      <c r="G324" s="5">
        <f t="shared" si="77"/>
        <v>43.63663455512541</v>
      </c>
      <c r="H324" s="15">
        <f t="shared" si="78"/>
        <v>393.14124328614344</v>
      </c>
      <c r="I324" s="15">
        <f t="shared" si="78"/>
        <v>3931.4124328614344</v>
      </c>
      <c r="J324" s="15">
        <f t="shared" si="78"/>
        <v>39314.12432861434</v>
      </c>
      <c r="K324" s="15">
        <f t="shared" si="79"/>
        <v>17155.360761825094</v>
      </c>
      <c r="L324" s="24">
        <f t="shared" si="80"/>
        <v>2.5196687543552514</v>
      </c>
      <c r="M324" s="3">
        <v>-6.964181585486193E-06</v>
      </c>
      <c r="N324" s="2">
        <v>43.914958072189364</v>
      </c>
    </row>
    <row r="325" spans="1:14" ht="13.5">
      <c r="A325" s="1">
        <v>93023</v>
      </c>
      <c r="B325" s="2" t="s">
        <v>616</v>
      </c>
      <c r="C325" s="1" t="s">
        <v>617</v>
      </c>
      <c r="D325" s="12">
        <v>-0.15728050502802005</v>
      </c>
      <c r="E325" s="12">
        <f>-M325*365.2425*100</f>
        <v>0.16400559308290583</v>
      </c>
      <c r="F325" s="12">
        <f>IF(D325="","",E325-D325)</f>
        <v>0.3212860981109259</v>
      </c>
      <c r="G325" s="5">
        <f>G$1*M325+N325</f>
        <v>43.4927441142545</v>
      </c>
      <c r="H325" s="15">
        <f>-H$1/$M325/365.2425</f>
        <v>609.7353030481673</v>
      </c>
      <c r="I325" s="15">
        <f>-I$1/$M325/365.2425</f>
        <v>6097.353030481673</v>
      </c>
      <c r="J325" s="15">
        <f>-J$1/$M325/365.2425</f>
        <v>60973.53030481673</v>
      </c>
      <c r="K325" s="15">
        <f>-G325/$M325/365.2425</f>
        <v>26519.06151290136</v>
      </c>
      <c r="L325" s="24">
        <f>-(L$1*M325+N325-G325)</f>
        <v>1.6246159633604407</v>
      </c>
      <c r="M325" s="3">
        <v>-4.490320624869938E-06</v>
      </c>
      <c r="N325" s="2">
        <v>43.67219977802743</v>
      </c>
    </row>
    <row r="326" spans="1:14" ht="13.5">
      <c r="A326" s="1">
        <v>93024</v>
      </c>
      <c r="B326" s="2" t="s">
        <v>624</v>
      </c>
      <c r="C326" s="1" t="s">
        <v>625</v>
      </c>
      <c r="D326" s="12">
        <v>0.5718241098429795</v>
      </c>
      <c r="E326" s="12">
        <f t="shared" si="75"/>
        <v>0.6304300193863877</v>
      </c>
      <c r="F326" s="12">
        <f t="shared" si="76"/>
        <v>0.05860590954340816</v>
      </c>
      <c r="G326" s="5">
        <f t="shared" si="77"/>
        <v>77.86100620981814</v>
      </c>
      <c r="H326" s="15">
        <f t="shared" si="78"/>
        <v>158.62188811588055</v>
      </c>
      <c r="I326" s="15">
        <f t="shared" si="78"/>
        <v>1586.2188811588055</v>
      </c>
      <c r="J326" s="15">
        <f t="shared" si="78"/>
        <v>15862.188811588056</v>
      </c>
      <c r="K326" s="15">
        <f t="shared" si="79"/>
        <v>12350.459815603655</v>
      </c>
      <c r="L326" s="24">
        <f t="shared" si="80"/>
        <v>6.244949663143601</v>
      </c>
      <c r="M326" s="3">
        <v>-1.7260587674938915E-05</v>
      </c>
      <c r="N326" s="2">
        <v>78.55082559624708</v>
      </c>
    </row>
    <row r="327" spans="1:14" ht="13.5">
      <c r="A327" s="1">
        <v>950226</v>
      </c>
      <c r="B327" s="2" t="s">
        <v>626</v>
      </c>
      <c r="C327" s="1" t="s">
        <v>627</v>
      </c>
      <c r="D327" s="12">
        <v>-0.012866814971040245</v>
      </c>
      <c r="E327" s="12">
        <f t="shared" si="75"/>
        <v>-0.03575576146566139</v>
      </c>
      <c r="F327" s="12">
        <f t="shared" si="76"/>
        <v>-0.022888946494621143</v>
      </c>
      <c r="G327" s="5">
        <f t="shared" si="77"/>
        <v>43.28173112034657</v>
      </c>
      <c r="H327" s="15">
        <f t="shared" si="78"/>
        <v>-2796.752072978129</v>
      </c>
      <c r="I327" s="15">
        <f t="shared" si="78"/>
        <v>-27967.52072978129</v>
      </c>
      <c r="J327" s="15">
        <f t="shared" si="78"/>
        <v>-279675.20729781286</v>
      </c>
      <c r="K327" s="15">
        <f t="shared" si="79"/>
        <v>-121048.27123291127</v>
      </c>
      <c r="L327" s="24">
        <f t="shared" si="80"/>
        <v>-0.35419146242077915</v>
      </c>
      <c r="M327" s="3">
        <v>9.7895949857044E-07</v>
      </c>
      <c r="N327" s="2">
        <v>43.2426070039862</v>
      </c>
    </row>
    <row r="328" spans="1:14" ht="13.5">
      <c r="A328" s="1">
        <v>93025</v>
      </c>
      <c r="B328" s="2" t="s">
        <v>628</v>
      </c>
      <c r="C328" s="1" t="s">
        <v>629</v>
      </c>
      <c r="D328" s="12">
        <v>-0.044069384337077876</v>
      </c>
      <c r="E328" s="12">
        <f t="shared" si="75"/>
        <v>0.21684160663826596</v>
      </c>
      <c r="F328" s="12">
        <f t="shared" si="76"/>
        <v>0.2609109909753438</v>
      </c>
      <c r="G328" s="5">
        <f t="shared" si="77"/>
        <v>84.27175173265611</v>
      </c>
      <c r="H328" s="15">
        <f t="shared" si="78"/>
        <v>461.16610898765146</v>
      </c>
      <c r="I328" s="15">
        <f t="shared" si="78"/>
        <v>4611.661089876515</v>
      </c>
      <c r="J328" s="15">
        <f t="shared" si="78"/>
        <v>46116.610898765146</v>
      </c>
      <c r="K328" s="15">
        <f t="shared" si="79"/>
        <v>38863.27584412239</v>
      </c>
      <c r="L328" s="24">
        <f t="shared" si="80"/>
        <v>2.1480019616597446</v>
      </c>
      <c r="M328" s="3">
        <v>-5.9369215422155405E-06</v>
      </c>
      <c r="N328" s="2">
        <v>84.50902080209076</v>
      </c>
    </row>
    <row r="329" spans="1:14" ht="13.5">
      <c r="A329" s="1">
        <v>93015</v>
      </c>
      <c r="B329" s="2" t="s">
        <v>630</v>
      </c>
      <c r="C329" s="1" t="s">
        <v>631</v>
      </c>
      <c r="D329" s="12">
        <v>0.10671066328098973</v>
      </c>
      <c r="E329" s="12">
        <f t="shared" si="75"/>
        <v>0.26704047841524314</v>
      </c>
      <c r="F329" s="12">
        <f t="shared" si="76"/>
        <v>0.16032981513425343</v>
      </c>
      <c r="G329" s="5">
        <f t="shared" si="77"/>
        <v>80.28181420605144</v>
      </c>
      <c r="H329" s="15">
        <f t="shared" si="78"/>
        <v>374.4750630820163</v>
      </c>
      <c r="I329" s="15">
        <f t="shared" si="78"/>
        <v>3744.7506308201628</v>
      </c>
      <c r="J329" s="15">
        <f t="shared" si="78"/>
        <v>37447.50630820163</v>
      </c>
      <c r="K329" s="15">
        <f t="shared" si="79"/>
        <v>30063.537439149823</v>
      </c>
      <c r="L329" s="24">
        <f t="shared" si="80"/>
        <v>2.645264810435492</v>
      </c>
      <c r="M329" s="3">
        <v>-7.3113199700265765E-06</v>
      </c>
      <c r="N329" s="2">
        <v>80.57401110865355</v>
      </c>
    </row>
    <row r="330" spans="1:14" ht="13.5">
      <c r="A330" s="1">
        <v>960756</v>
      </c>
      <c r="B330" s="2" t="s">
        <v>632</v>
      </c>
      <c r="C330" s="1" t="s">
        <v>633</v>
      </c>
      <c r="D330" s="12">
        <v>0.18681323195734154</v>
      </c>
      <c r="E330" s="12">
        <f t="shared" si="75"/>
        <v>0.49504234835010275</v>
      </c>
      <c r="F330" s="12">
        <f t="shared" si="76"/>
        <v>0.3082291163927612</v>
      </c>
      <c r="G330" s="5">
        <f t="shared" si="77"/>
        <v>64.35995137789993</v>
      </c>
      <c r="H330" s="15">
        <f t="shared" si="78"/>
        <v>202.00292022143978</v>
      </c>
      <c r="I330" s="15">
        <f t="shared" si="78"/>
        <v>2020.0292022143976</v>
      </c>
      <c r="J330" s="15">
        <f t="shared" si="78"/>
        <v>20200.292022143978</v>
      </c>
      <c r="K330" s="15">
        <f t="shared" si="79"/>
        <v>13000.898123645664</v>
      </c>
      <c r="L330" s="24">
        <f t="shared" si="80"/>
        <v>4.903818745147696</v>
      </c>
      <c r="M330" s="3">
        <v>-1.355379914303792E-05</v>
      </c>
      <c r="N330" s="2">
        <v>64.90162896065144</v>
      </c>
    </row>
    <row r="331" spans="1:14" ht="13.5">
      <c r="A331" s="1">
        <v>93027</v>
      </c>
      <c r="B331" s="2" t="s">
        <v>634</v>
      </c>
      <c r="C331" s="1" t="s">
        <v>635</v>
      </c>
      <c r="D331" s="12">
        <v>1.1753871096468356</v>
      </c>
      <c r="E331" s="12">
        <f t="shared" si="75"/>
        <v>1.3971559913354896</v>
      </c>
      <c r="F331" s="12">
        <f t="shared" si="76"/>
        <v>0.22176888168865405</v>
      </c>
      <c r="G331" s="5">
        <f t="shared" si="77"/>
        <v>57.236269193609054</v>
      </c>
      <c r="H331" s="15">
        <f t="shared" si="78"/>
        <v>71.5739692776994</v>
      </c>
      <c r="I331" s="15">
        <f t="shared" si="78"/>
        <v>715.739692776994</v>
      </c>
      <c r="J331" s="15">
        <f t="shared" si="78"/>
        <v>7157.396927769941</v>
      </c>
      <c r="K331" s="15">
        <f t="shared" si="79"/>
        <v>4096.626972833508</v>
      </c>
      <c r="L331" s="24">
        <f t="shared" si="80"/>
        <v>13.840027551261024</v>
      </c>
      <c r="M331" s="3">
        <v>-3.825283178533412E-05</v>
      </c>
      <c r="N331" s="2">
        <v>58.76504361590993</v>
      </c>
    </row>
    <row r="332" spans="1:14" ht="13.5">
      <c r="A332" s="1">
        <v>93022</v>
      </c>
      <c r="B332" s="2" t="s">
        <v>636</v>
      </c>
      <c r="C332" s="1" t="s">
        <v>637</v>
      </c>
      <c r="D332" s="12">
        <v>-0.07196363732706014</v>
      </c>
      <c r="E332" s="12">
        <f t="shared" si="75"/>
        <v>0.2889009907188839</v>
      </c>
      <c r="F332" s="12">
        <f t="shared" si="76"/>
        <v>0.36086462804594405</v>
      </c>
      <c r="G332" s="5">
        <f t="shared" si="77"/>
        <v>59.0802187884587</v>
      </c>
      <c r="H332" s="15">
        <f t="shared" si="78"/>
        <v>346.1393460478137</v>
      </c>
      <c r="I332" s="15">
        <f t="shared" si="78"/>
        <v>3461.3934604781375</v>
      </c>
      <c r="J332" s="15">
        <f t="shared" si="78"/>
        <v>34613.934604781374</v>
      </c>
      <c r="K332" s="15">
        <f t="shared" si="79"/>
        <v>20449.988295798852</v>
      </c>
      <c r="L332" s="24">
        <f t="shared" si="80"/>
        <v>2.8618119207391004</v>
      </c>
      <c r="M332" s="3">
        <v>-7.909840468151542E-06</v>
      </c>
      <c r="N332" s="2">
        <v>59.39633556276838</v>
      </c>
    </row>
    <row r="333" spans="1:14" ht="13.5">
      <c r="A333" s="1">
        <v>93033</v>
      </c>
      <c r="B333" s="2" t="s">
        <v>638</v>
      </c>
      <c r="C333" s="1" t="s">
        <v>639</v>
      </c>
      <c r="D333" s="12">
        <v>0.861786760980407</v>
      </c>
      <c r="E333" s="12">
        <f t="shared" si="75"/>
        <v>0.5122749017148389</v>
      </c>
      <c r="F333" s="12">
        <f t="shared" si="76"/>
        <v>-0.34951185926556805</v>
      </c>
      <c r="G333" s="5">
        <f t="shared" si="77"/>
        <v>44.36888469991043</v>
      </c>
      <c r="H333" s="15">
        <f t="shared" si="78"/>
        <v>195.2076895925415</v>
      </c>
      <c r="I333" s="15">
        <f t="shared" si="78"/>
        <v>1952.0768959254149</v>
      </c>
      <c r="J333" s="15">
        <f t="shared" si="78"/>
        <v>19520.76895925415</v>
      </c>
      <c r="K333" s="15">
        <f t="shared" si="79"/>
        <v>8661.14747206738</v>
      </c>
      <c r="L333" s="24">
        <f t="shared" si="80"/>
        <v>5.074521955687949</v>
      </c>
      <c r="M333" s="3">
        <v>-1.4025610429094068E-05</v>
      </c>
      <c r="N333" s="2">
        <v>44.929418220709174</v>
      </c>
    </row>
    <row r="334" spans="1:14" ht="13.5">
      <c r="A334" s="1">
        <v>93018</v>
      </c>
      <c r="B334" s="2" t="s">
        <v>640</v>
      </c>
      <c r="C334" s="1" t="s">
        <v>641</v>
      </c>
      <c r="D334" s="12">
        <v>0.08021926812498265</v>
      </c>
      <c r="E334" s="12">
        <f t="shared" si="75"/>
        <v>0.060525371242100535</v>
      </c>
      <c r="F334" s="12">
        <f t="shared" si="76"/>
        <v>-0.01969389688288211</v>
      </c>
      <c r="G334" s="5">
        <f t="shared" si="77"/>
        <v>69.59989371802612</v>
      </c>
      <c r="H334" s="15">
        <f t="shared" si="78"/>
        <v>1652.199696553724</v>
      </c>
      <c r="I334" s="15">
        <f t="shared" si="78"/>
        <v>16521.99696553724</v>
      </c>
      <c r="J334" s="15">
        <f t="shared" si="78"/>
        <v>165219.96965537238</v>
      </c>
      <c r="K334" s="15">
        <f t="shared" si="79"/>
        <v>114992.9232810942</v>
      </c>
      <c r="L334" s="24">
        <f t="shared" si="80"/>
        <v>0.5995556764855507</v>
      </c>
      <c r="M334" s="3">
        <v>-1.6571283802432778E-06</v>
      </c>
      <c r="N334" s="2">
        <v>69.66612085374254</v>
      </c>
    </row>
    <row r="335" spans="1:14" ht="13.5">
      <c r="A335" s="1">
        <v>93036</v>
      </c>
      <c r="B335" s="2" t="s">
        <v>642</v>
      </c>
      <c r="C335" s="1" t="s">
        <v>643</v>
      </c>
      <c r="D335" s="12">
        <v>0.12905172501469991</v>
      </c>
      <c r="E335" s="12">
        <f t="shared" si="75"/>
        <v>0.5799692739280419</v>
      </c>
      <c r="F335" s="12">
        <f t="shared" si="76"/>
        <v>0.45091754891334196</v>
      </c>
      <c r="G335" s="5">
        <f t="shared" si="77"/>
        <v>46.70144345640188</v>
      </c>
      <c r="H335" s="15">
        <f t="shared" si="78"/>
        <v>172.42292737805835</v>
      </c>
      <c r="I335" s="15">
        <f t="shared" si="78"/>
        <v>1724.2292737805835</v>
      </c>
      <c r="J335" s="15">
        <f t="shared" si="78"/>
        <v>17242.292737805838</v>
      </c>
      <c r="K335" s="15">
        <f t="shared" si="79"/>
        <v>8052.399593533681</v>
      </c>
      <c r="L335" s="24">
        <f t="shared" si="80"/>
        <v>5.745092731110468</v>
      </c>
      <c r="M335" s="3">
        <v>-1.587901938925623E-05</v>
      </c>
      <c r="N335" s="2">
        <v>47.336048466293505</v>
      </c>
    </row>
    <row r="336" spans="1:14" ht="13.5">
      <c r="A336" s="1">
        <v>93020</v>
      </c>
      <c r="B336" s="2" t="s">
        <v>644</v>
      </c>
      <c r="C336" s="1" t="s">
        <v>645</v>
      </c>
      <c r="D336" s="12">
        <v>0.59905948844842</v>
      </c>
      <c r="E336" s="12">
        <f t="shared" si="75"/>
        <v>0.7036711403761627</v>
      </c>
      <c r="F336" s="12">
        <f t="shared" si="76"/>
        <v>0.10461165192774269</v>
      </c>
      <c r="G336" s="5">
        <f t="shared" si="77"/>
        <v>76.42402494189754</v>
      </c>
      <c r="H336" s="15">
        <f t="shared" si="78"/>
        <v>142.11183926989364</v>
      </c>
      <c r="I336" s="15">
        <f t="shared" si="78"/>
        <v>1421.1183926989363</v>
      </c>
      <c r="J336" s="15">
        <f t="shared" si="78"/>
        <v>14211.183926989363</v>
      </c>
      <c r="K336" s="15">
        <f t="shared" si="79"/>
        <v>10860.758748901286</v>
      </c>
      <c r="L336" s="24">
        <f t="shared" si="80"/>
        <v>6.970465739136529</v>
      </c>
      <c r="M336" s="3">
        <v>-1.9265861458514897E-05</v>
      </c>
      <c r="N336" s="2">
        <v>77.19398509508709</v>
      </c>
    </row>
    <row r="337" spans="3:13" ht="13.5">
      <c r="C337" s="21" t="s">
        <v>596</v>
      </c>
      <c r="D337" s="12">
        <f>AVERAGE(D314:D336)</f>
        <v>0.21492268676900547</v>
      </c>
      <c r="E337" s="12">
        <f>SUMIF(D314:D336,"&lt;&gt;",E314:E336)/COUNTIF(D314:D336,"&lt;&gt;")</f>
        <v>0.4130160733393213</v>
      </c>
      <c r="F337" s="12">
        <f t="shared" si="76"/>
        <v>0.1980933865703158</v>
      </c>
      <c r="G337" s="26" t="s">
        <v>1064</v>
      </c>
      <c r="H337" s="18"/>
      <c r="I337" s="18"/>
      <c r="J337" s="18"/>
      <c r="K337" s="18"/>
      <c r="L337" s="21"/>
      <c r="M337" s="26"/>
    </row>
    <row r="338" ht="13.5">
      <c r="B338" s="7" t="s">
        <v>646</v>
      </c>
    </row>
    <row r="339" spans="1:14" ht="13.5">
      <c r="A339" s="1">
        <v>950224</v>
      </c>
      <c r="B339" s="2" t="s">
        <v>647</v>
      </c>
      <c r="C339" s="1" t="s">
        <v>648</v>
      </c>
      <c r="D339" s="12">
        <v>0.025759403188365722</v>
      </c>
      <c r="E339" s="12">
        <f aca="true" t="shared" si="81" ref="E339:E349">-M339*365.2425*100</f>
        <v>0.4464755427889928</v>
      </c>
      <c r="F339" s="12">
        <f aca="true" t="shared" si="82" ref="F339:F350">IF(D339="","",E339-D339)</f>
        <v>0.4207161396006271</v>
      </c>
      <c r="G339" s="5">
        <f aca="true" t="shared" si="83" ref="G339:G349">G$1*M339+N339</f>
        <v>48.126367755057565</v>
      </c>
      <c r="H339" s="15">
        <f aca="true" t="shared" si="84" ref="H339:J349">-H$1/$M339/365.2425</f>
        <v>223.976434129698</v>
      </c>
      <c r="I339" s="15">
        <f t="shared" si="84"/>
        <v>2239.7643412969796</v>
      </c>
      <c r="J339" s="15">
        <f t="shared" si="84"/>
        <v>22397.6434129698</v>
      </c>
      <c r="K339" s="15">
        <f aca="true" t="shared" si="85" ref="K339:K349">-G339/$M339/365.2425</f>
        <v>10779.172237392271</v>
      </c>
      <c r="L339" s="24">
        <f aca="true" t="shared" si="86" ref="L339:L349">-(L$1*M339+N339-G339)</f>
        <v>4.42272291103113</v>
      </c>
      <c r="M339" s="3">
        <v>-1.2224085170509807E-05</v>
      </c>
      <c r="N339" s="2">
        <v>48.61490331889699</v>
      </c>
    </row>
    <row r="340" spans="1:14" ht="13.5">
      <c r="A340" s="1">
        <v>93007</v>
      </c>
      <c r="B340" s="2" t="s">
        <v>649</v>
      </c>
      <c r="C340" s="1" t="s">
        <v>650</v>
      </c>
      <c r="D340" s="12">
        <v>0.41403812217686564</v>
      </c>
      <c r="E340" s="12">
        <f t="shared" si="81"/>
        <v>0.5530915244160142</v>
      </c>
      <c r="F340" s="12">
        <f t="shared" si="82"/>
        <v>0.13905340223914853</v>
      </c>
      <c r="G340" s="5">
        <f t="shared" si="83"/>
        <v>56.77384161950066</v>
      </c>
      <c r="H340" s="15">
        <f t="shared" si="84"/>
        <v>180.8019027331611</v>
      </c>
      <c r="I340" s="15">
        <f t="shared" si="84"/>
        <v>1808.019027331611</v>
      </c>
      <c r="J340" s="15">
        <f t="shared" si="84"/>
        <v>18080.19027331611</v>
      </c>
      <c r="K340" s="15">
        <f t="shared" si="85"/>
        <v>10264.818590276851</v>
      </c>
      <c r="L340" s="24">
        <f t="shared" si="86"/>
        <v>5.478845586146505</v>
      </c>
      <c r="M340" s="3">
        <v>-1.5143131602045605E-05</v>
      </c>
      <c r="N340" s="2">
        <v>57.37903687397641</v>
      </c>
    </row>
    <row r="341" spans="1:14" ht="13.5">
      <c r="A341" s="1">
        <v>93005</v>
      </c>
      <c r="B341" s="2" t="s">
        <v>651</v>
      </c>
      <c r="C341" s="1" t="s">
        <v>652</v>
      </c>
      <c r="D341" s="12">
        <v>-0.0601535360907617</v>
      </c>
      <c r="E341" s="12">
        <f t="shared" si="81"/>
        <v>0.3207073623131671</v>
      </c>
      <c r="F341" s="12">
        <f t="shared" si="82"/>
        <v>0.3808608984039288</v>
      </c>
      <c r="G341" s="5">
        <f t="shared" si="83"/>
        <v>95.31714568076481</v>
      </c>
      <c r="H341" s="15">
        <f t="shared" si="84"/>
        <v>311.81074010502795</v>
      </c>
      <c r="I341" s="15">
        <f t="shared" si="84"/>
        <v>3118.10740105028</v>
      </c>
      <c r="J341" s="15">
        <f t="shared" si="84"/>
        <v>31181.074010502798</v>
      </c>
      <c r="K341" s="15">
        <f t="shared" si="85"/>
        <v>29720.909739418046</v>
      </c>
      <c r="L341" s="24">
        <f t="shared" si="86"/>
        <v>3.176881291589922</v>
      </c>
      <c r="M341" s="3">
        <v>-8.780669344700223E-06</v>
      </c>
      <c r="N341" s="2">
        <v>95.66806513112576</v>
      </c>
    </row>
    <row r="342" spans="1:14" ht="13.5">
      <c r="A342" s="1">
        <v>20958</v>
      </c>
      <c r="B342" s="2" t="s">
        <v>653</v>
      </c>
      <c r="C342" s="1" t="s">
        <v>654</v>
      </c>
      <c r="E342" s="12">
        <f t="shared" si="81"/>
        <v>0.21436016604874614</v>
      </c>
      <c r="F342" s="12">
        <f t="shared" si="82"/>
      </c>
      <c r="G342" s="5">
        <f t="shared" si="83"/>
        <v>1175.9870936092839</v>
      </c>
      <c r="H342" s="15">
        <f t="shared" si="84"/>
        <v>466.50458358601804</v>
      </c>
      <c r="I342" s="15">
        <f t="shared" si="84"/>
        <v>4665.04583586018</v>
      </c>
      <c r="J342" s="15">
        <f t="shared" si="84"/>
        <v>46650.458358601805</v>
      </c>
      <c r="K342" s="15">
        <f t="shared" si="85"/>
        <v>548603.3694067305</v>
      </c>
      <c r="L342" s="24">
        <f t="shared" si="86"/>
        <v>2.1234211658584172</v>
      </c>
      <c r="M342" s="3">
        <v>-5.868982006440821E-06</v>
      </c>
      <c r="N342" s="2">
        <v>1176.2216474751713</v>
      </c>
    </row>
    <row r="343" spans="1:14" ht="13.5">
      <c r="A343" s="1">
        <v>93008</v>
      </c>
      <c r="B343" s="2" t="s">
        <v>655</v>
      </c>
      <c r="C343" s="1" t="s">
        <v>656</v>
      </c>
      <c r="D343" s="12">
        <v>0.2877796594136039</v>
      </c>
      <c r="E343" s="12">
        <f t="shared" si="81"/>
        <v>0.19912141956317098</v>
      </c>
      <c r="F343" s="12">
        <f t="shared" si="82"/>
        <v>-0.08865823985043292</v>
      </c>
      <c r="G343" s="5">
        <f t="shared" si="83"/>
        <v>50.566398899369744</v>
      </c>
      <c r="H343" s="15">
        <f t="shared" si="84"/>
        <v>502.206142460104</v>
      </c>
      <c r="I343" s="15">
        <f t="shared" si="84"/>
        <v>5022.06142460104</v>
      </c>
      <c r="J343" s="15">
        <f t="shared" si="84"/>
        <v>50220.6142460104</v>
      </c>
      <c r="K343" s="15">
        <f t="shared" si="85"/>
        <v>25394.75612935133</v>
      </c>
      <c r="L343" s="24">
        <f t="shared" si="86"/>
        <v>1.9724683212833511</v>
      </c>
      <c r="M343" s="3">
        <v>-5.451759298635044E-06</v>
      </c>
      <c r="N343" s="2">
        <v>50.784278459739696</v>
      </c>
    </row>
    <row r="344" spans="1:14" ht="13.5">
      <c r="A344" s="1">
        <v>93011</v>
      </c>
      <c r="B344" s="2" t="s">
        <v>657</v>
      </c>
      <c r="C344" s="1" t="s">
        <v>658</v>
      </c>
      <c r="D344" s="12">
        <v>-0.08660977352633341</v>
      </c>
      <c r="E344" s="12">
        <f t="shared" si="81"/>
        <v>0.3843605686023522</v>
      </c>
      <c r="F344" s="12">
        <f t="shared" si="82"/>
        <v>0.4709703421286856</v>
      </c>
      <c r="G344" s="5">
        <f t="shared" si="83"/>
        <v>62.86253958927443</v>
      </c>
      <c r="H344" s="15">
        <f t="shared" si="84"/>
        <v>260.17236982354706</v>
      </c>
      <c r="I344" s="15">
        <f t="shared" si="84"/>
        <v>2601.7236982354707</v>
      </c>
      <c r="J344" s="15">
        <f t="shared" si="84"/>
        <v>26017.236982354705</v>
      </c>
      <c r="K344" s="15">
        <f t="shared" si="85"/>
        <v>16355.095898068073</v>
      </c>
      <c r="L344" s="24">
        <f t="shared" si="86"/>
        <v>3.8074208549828015</v>
      </c>
      <c r="M344" s="3">
        <v>-1.052343493986467E-05</v>
      </c>
      <c r="N344" s="2">
        <v>63.283108666646115</v>
      </c>
    </row>
    <row r="345" spans="1:14" ht="13.5">
      <c r="A345" s="1">
        <v>93013</v>
      </c>
      <c r="B345" s="2" t="s">
        <v>659</v>
      </c>
      <c r="C345" s="1" t="s">
        <v>660</v>
      </c>
      <c r="D345" s="12">
        <v>0.15749755180792607</v>
      </c>
      <c r="E345" s="12">
        <f t="shared" si="81"/>
        <v>0.5302249642237393</v>
      </c>
      <c r="F345" s="12">
        <f t="shared" si="82"/>
        <v>0.37272741241581325</v>
      </c>
      <c r="G345" s="5">
        <f t="shared" si="83"/>
        <v>55.683921119669996</v>
      </c>
      <c r="H345" s="15">
        <f t="shared" si="84"/>
        <v>188.59919231906053</v>
      </c>
      <c r="I345" s="15">
        <f t="shared" si="84"/>
        <v>1885.9919231906053</v>
      </c>
      <c r="J345" s="15">
        <f t="shared" si="84"/>
        <v>18859.919231906053</v>
      </c>
      <c r="K345" s="15">
        <f t="shared" si="85"/>
        <v>10501.942548328037</v>
      </c>
      <c r="L345" s="24">
        <f t="shared" si="86"/>
        <v>5.252332709254972</v>
      </c>
      <c r="M345" s="3">
        <v>-1.4517066448284067E-05</v>
      </c>
      <c r="N345" s="2">
        <v>56.264095680275666</v>
      </c>
    </row>
    <row r="346" spans="1:14" ht="13.5">
      <c r="A346" s="1">
        <v>950223</v>
      </c>
      <c r="B346" s="2" t="s">
        <v>661</v>
      </c>
      <c r="C346" s="1" t="s">
        <v>662</v>
      </c>
      <c r="D346" s="12">
        <v>0.15241268494734922</v>
      </c>
      <c r="E346" s="12">
        <f t="shared" si="81"/>
        <v>0.11203664722980995</v>
      </c>
      <c r="F346" s="12">
        <f t="shared" si="82"/>
        <v>-0.04037603771753927</v>
      </c>
      <c r="G346" s="5">
        <f t="shared" si="83"/>
        <v>283.89565793571467</v>
      </c>
      <c r="H346" s="15">
        <f t="shared" si="84"/>
        <v>892.5650889470091</v>
      </c>
      <c r="I346" s="15">
        <f t="shared" si="84"/>
        <v>8925.650889470091</v>
      </c>
      <c r="J346" s="15">
        <f t="shared" si="84"/>
        <v>89256.5088947009</v>
      </c>
      <c r="K346" s="15">
        <f t="shared" si="85"/>
        <v>253395.35317706084</v>
      </c>
      <c r="L346" s="24">
        <f t="shared" si="86"/>
        <v>1.1098190137876713</v>
      </c>
      <c r="M346" s="3">
        <v>-3.0674592148999623E-06</v>
      </c>
      <c r="N346" s="2">
        <v>284.0182489432381</v>
      </c>
    </row>
    <row r="347" spans="1:14" ht="13.5">
      <c r="A347" s="1">
        <v>960753</v>
      </c>
      <c r="B347" s="2" t="s">
        <v>663</v>
      </c>
      <c r="C347" s="1" t="s">
        <v>664</v>
      </c>
      <c r="D347" s="12">
        <v>0.12311845193806782</v>
      </c>
      <c r="E347" s="12">
        <f t="shared" si="81"/>
        <v>0.6380677657303999</v>
      </c>
      <c r="F347" s="12">
        <f t="shared" si="82"/>
        <v>0.5149493137923321</v>
      </c>
      <c r="G347" s="5">
        <f t="shared" si="83"/>
        <v>149.33486465203697</v>
      </c>
      <c r="H347" s="15">
        <f t="shared" si="84"/>
        <v>156.72316542354935</v>
      </c>
      <c r="I347" s="15">
        <f t="shared" si="84"/>
        <v>1567.2316542354936</v>
      </c>
      <c r="J347" s="15">
        <f t="shared" si="84"/>
        <v>15672.316542354936</v>
      </c>
      <c r="K347" s="15">
        <f t="shared" si="85"/>
        <v>23404.23269636454</v>
      </c>
      <c r="L347" s="24">
        <f t="shared" si="86"/>
        <v>6.320608086745693</v>
      </c>
      <c r="M347" s="3">
        <v>-1.7469702067267635E-05</v>
      </c>
      <c r="N347" s="2">
        <v>150.03304129515533</v>
      </c>
    </row>
    <row r="348" spans="1:14" ht="13.5">
      <c r="A348" s="1">
        <v>960755</v>
      </c>
      <c r="B348" s="2" t="s">
        <v>665</v>
      </c>
      <c r="C348" s="1" t="s">
        <v>666</v>
      </c>
      <c r="D348" s="12">
        <v>-0.0723362664005679</v>
      </c>
      <c r="E348" s="12">
        <f t="shared" si="81"/>
        <v>0.17996915427099353</v>
      </c>
      <c r="F348" s="12">
        <f t="shared" si="82"/>
        <v>0.2523054206715614</v>
      </c>
      <c r="G348" s="5">
        <f t="shared" si="83"/>
        <v>182.08753122542123</v>
      </c>
      <c r="H348" s="15">
        <f t="shared" si="84"/>
        <v>555.6507747401105</v>
      </c>
      <c r="I348" s="15">
        <f t="shared" si="84"/>
        <v>5556.507747401105</v>
      </c>
      <c r="J348" s="15">
        <f t="shared" si="84"/>
        <v>55565.07747401105</v>
      </c>
      <c r="K348" s="15">
        <f t="shared" si="85"/>
        <v>101177.07779591937</v>
      </c>
      <c r="L348" s="24">
        <f t="shared" si="86"/>
        <v>1.7827487187789473</v>
      </c>
      <c r="M348" s="3">
        <v>-4.927388085203488E-06</v>
      </c>
      <c r="N348" s="2">
        <v>182.2844542902464</v>
      </c>
    </row>
    <row r="349" spans="1:14" ht="13.5">
      <c r="A349" s="1">
        <v>960754</v>
      </c>
      <c r="B349" s="2" t="s">
        <v>667</v>
      </c>
      <c r="C349" s="1" t="s">
        <v>668</v>
      </c>
      <c r="D349" s="12">
        <v>0.08669889562647382</v>
      </c>
      <c r="E349" s="12">
        <f t="shared" si="81"/>
        <v>0.3646632985309225</v>
      </c>
      <c r="F349" s="12">
        <f t="shared" si="82"/>
        <v>0.2779644029044487</v>
      </c>
      <c r="G349" s="5">
        <f t="shared" si="83"/>
        <v>288.7475868566447</v>
      </c>
      <c r="H349" s="15">
        <f t="shared" si="84"/>
        <v>274.2255675382157</v>
      </c>
      <c r="I349" s="15">
        <f t="shared" si="84"/>
        <v>2742.2556753821573</v>
      </c>
      <c r="J349" s="15">
        <f t="shared" si="84"/>
        <v>27422.55675382157</v>
      </c>
      <c r="K349" s="15">
        <f t="shared" si="85"/>
        <v>79181.97088105364</v>
      </c>
      <c r="L349" s="24">
        <f t="shared" si="86"/>
        <v>3.612302513034024</v>
      </c>
      <c r="M349" s="3">
        <v>-9.984142002393545E-06</v>
      </c>
      <c r="N349" s="2">
        <v>289.1466030917704</v>
      </c>
    </row>
    <row r="350" spans="3:13" ht="13.5">
      <c r="C350" s="21" t="s">
        <v>596</v>
      </c>
      <c r="D350" s="12">
        <f>AVERAGE(D339:D349)</f>
        <v>0.10282051930809892</v>
      </c>
      <c r="E350" s="12">
        <f>SUMIF(D339:D349,"&lt;&gt;",E339:E349)/COUNTIF(D339:D349,"&lt;&gt;")</f>
        <v>0.37287182476695624</v>
      </c>
      <c r="F350" s="12">
        <f t="shared" si="82"/>
        <v>0.2700513054588573</v>
      </c>
      <c r="G350" s="26" t="s">
        <v>1064</v>
      </c>
      <c r="H350" s="18"/>
      <c r="I350" s="18"/>
      <c r="J350" s="18"/>
      <c r="K350" s="18"/>
      <c r="L350" s="21"/>
      <c r="M350" s="26"/>
    </row>
    <row r="351" ht="13.5">
      <c r="B351" s="7" t="s">
        <v>669</v>
      </c>
    </row>
    <row r="352" spans="1:14" ht="13.5">
      <c r="A352" s="1">
        <v>93063</v>
      </c>
      <c r="B352" s="2" t="s">
        <v>670</v>
      </c>
      <c r="C352" s="1" t="s">
        <v>671</v>
      </c>
      <c r="D352" s="12">
        <v>0.2251211556455505</v>
      </c>
      <c r="E352" s="12">
        <f aca="true" t="shared" si="87" ref="E352:E358">-M352*365.2425*100</f>
        <v>0.22801347427310656</v>
      </c>
      <c r="F352" s="12">
        <f aca="true" t="shared" si="88" ref="F352:F359">IF(D352="","",E352-D352)</f>
        <v>0.0028923186275560675</v>
      </c>
      <c r="G352" s="5">
        <f aca="true" t="shared" si="89" ref="G352:G358">G$1*M352+N352</f>
        <v>201.46361990925104</v>
      </c>
      <c r="H352" s="15">
        <f aca="true" t="shared" si="90" ref="H352:J358">-H$1/$M352/365.2425</f>
        <v>438.57057272073104</v>
      </c>
      <c r="I352" s="15">
        <f t="shared" si="90"/>
        <v>4385.705727207311</v>
      </c>
      <c r="J352" s="15">
        <f t="shared" si="90"/>
        <v>43857.0572720731</v>
      </c>
      <c r="K352" s="15">
        <f aca="true" t="shared" si="91" ref="K352:K358">-G352/$M352/365.2425</f>
        <v>88356.01516599189</v>
      </c>
      <c r="L352" s="24">
        <f aca="true" t="shared" si="92" ref="L352:L358">-(L$1*M352+N352-G352)</f>
        <v>2.2586688856282535</v>
      </c>
      <c r="M352" s="3">
        <v>-6.242796889001322E-06</v>
      </c>
      <c r="N352" s="2">
        <v>201.71311328691996</v>
      </c>
    </row>
    <row r="353" spans="1:14" ht="13.5">
      <c r="A353" s="1">
        <v>93019</v>
      </c>
      <c r="B353" s="2" t="s">
        <v>672</v>
      </c>
      <c r="C353" s="1" t="s">
        <v>673</v>
      </c>
      <c r="D353" s="12">
        <v>-0.18078368531171965</v>
      </c>
      <c r="E353" s="12">
        <f t="shared" si="87"/>
        <v>-0.12213329975458924</v>
      </c>
      <c r="F353" s="12">
        <f t="shared" si="88"/>
        <v>0.05865038555713041</v>
      </c>
      <c r="G353" s="5">
        <f t="shared" si="89"/>
        <v>123.63967996732883</v>
      </c>
      <c r="H353" s="15">
        <f t="shared" si="90"/>
        <v>-818.777517687124</v>
      </c>
      <c r="I353" s="15">
        <f t="shared" si="90"/>
        <v>-8187.77517687124</v>
      </c>
      <c r="J353" s="15">
        <f t="shared" si="90"/>
        <v>-81877.7517687124</v>
      </c>
      <c r="K353" s="15">
        <f t="shared" si="91"/>
        <v>-101233.39025127994</v>
      </c>
      <c r="L353" s="24">
        <f t="shared" si="92"/>
        <v>-1.2098350105589901</v>
      </c>
      <c r="M353" s="3">
        <v>3.343896171847176E-06</v>
      </c>
      <c r="N353" s="2">
        <v>123.50604115682096</v>
      </c>
    </row>
    <row r="354" spans="1:14" ht="13.5">
      <c r="A354" s="1">
        <v>950228</v>
      </c>
      <c r="B354" s="2" t="s">
        <v>674</v>
      </c>
      <c r="C354" s="1" t="s">
        <v>675</v>
      </c>
      <c r="D354" s="12">
        <v>0.16642053789393188</v>
      </c>
      <c r="E354" s="12">
        <f t="shared" si="87"/>
        <v>0.47597931820230555</v>
      </c>
      <c r="F354" s="12">
        <f t="shared" si="88"/>
        <v>0.3095587803083737</v>
      </c>
      <c r="G354" s="5">
        <f t="shared" si="89"/>
        <v>82.45363882038421</v>
      </c>
      <c r="H354" s="15">
        <f t="shared" si="90"/>
        <v>210.0931619837671</v>
      </c>
      <c r="I354" s="15">
        <f t="shared" si="90"/>
        <v>2100.931619837671</v>
      </c>
      <c r="J354" s="15">
        <f t="shared" si="90"/>
        <v>21009.31619837671</v>
      </c>
      <c r="K354" s="15">
        <f t="shared" si="91"/>
        <v>17322.945696842005</v>
      </c>
      <c r="L354" s="24">
        <f t="shared" si="92"/>
        <v>4.714983093228938</v>
      </c>
      <c r="M354" s="3">
        <v>-1.3031871104877048E-05</v>
      </c>
      <c r="N354" s="2">
        <v>82.97445754909063</v>
      </c>
    </row>
    <row r="355" spans="1:14" ht="13.5">
      <c r="A355" s="1">
        <v>93016</v>
      </c>
      <c r="B355" s="2" t="s">
        <v>676</v>
      </c>
      <c r="C355" s="1" t="s">
        <v>677</v>
      </c>
      <c r="D355" s="12">
        <v>-0.07529470870078456</v>
      </c>
      <c r="E355" s="12">
        <f t="shared" si="87"/>
        <v>0.2211437034744992</v>
      </c>
      <c r="F355" s="12">
        <f t="shared" si="88"/>
        <v>0.29643841217528377</v>
      </c>
      <c r="G355" s="5">
        <f t="shared" si="89"/>
        <v>44.58816307357231</v>
      </c>
      <c r="H355" s="15">
        <f t="shared" si="90"/>
        <v>452.19465184334916</v>
      </c>
      <c r="I355" s="15">
        <f t="shared" si="90"/>
        <v>4521.946518433492</v>
      </c>
      <c r="J355" s="15">
        <f t="shared" si="90"/>
        <v>45219.46518433491</v>
      </c>
      <c r="K355" s="15">
        <f t="shared" si="91"/>
        <v>20162.528877388508</v>
      </c>
      <c r="L355" s="24">
        <f t="shared" si="92"/>
        <v>2.1906179180102967</v>
      </c>
      <c r="M355" s="3">
        <v>-6.054708952942201E-06</v>
      </c>
      <c r="N355" s="2">
        <v>44.83013951687665</v>
      </c>
    </row>
    <row r="356" spans="1:14" ht="13.5">
      <c r="A356" s="1">
        <v>93028</v>
      </c>
      <c r="B356" s="2" t="s">
        <v>678</v>
      </c>
      <c r="C356" s="1" t="s">
        <v>679</v>
      </c>
      <c r="D356" s="12">
        <v>-0.15545899618189424</v>
      </c>
      <c r="E356" s="12">
        <f t="shared" si="87"/>
        <v>0.23160049036741295</v>
      </c>
      <c r="F356" s="12">
        <f t="shared" si="88"/>
        <v>0.3870594865493072</v>
      </c>
      <c r="G356" s="5">
        <f t="shared" si="89"/>
        <v>124.94578655925949</v>
      </c>
      <c r="H356" s="15">
        <f t="shared" si="90"/>
        <v>431.7780149832981</v>
      </c>
      <c r="I356" s="15">
        <f t="shared" si="90"/>
        <v>4317.780149832981</v>
      </c>
      <c r="J356" s="15">
        <f t="shared" si="90"/>
        <v>43177.80149832981</v>
      </c>
      <c r="K356" s="15">
        <f t="shared" si="91"/>
        <v>53948.84370108391</v>
      </c>
      <c r="L356" s="24">
        <f t="shared" si="92"/>
        <v>2.294201354357483</v>
      </c>
      <c r="M356" s="3">
        <v>-6.341006053989142E-06</v>
      </c>
      <c r="N356" s="2">
        <v>125.19920486620717</v>
      </c>
    </row>
    <row r="357" spans="1:14" ht="13.5">
      <c r="A357" s="1">
        <v>960758</v>
      </c>
      <c r="B357" s="2" t="s">
        <v>680</v>
      </c>
      <c r="C357" s="1" t="s">
        <v>681</v>
      </c>
      <c r="D357" s="12">
        <v>-0.024677474286225284</v>
      </c>
      <c r="E357" s="12">
        <f t="shared" si="87"/>
        <v>0.35350939694481004</v>
      </c>
      <c r="F357" s="12">
        <f t="shared" si="88"/>
        <v>0.37818687123103534</v>
      </c>
      <c r="G357" s="5">
        <f t="shared" si="89"/>
        <v>186.8481114244898</v>
      </c>
      <c r="H357" s="15">
        <f t="shared" si="90"/>
        <v>282.87791177333827</v>
      </c>
      <c r="I357" s="15">
        <f t="shared" si="90"/>
        <v>2828.779117733383</v>
      </c>
      <c r="J357" s="15">
        <f t="shared" si="90"/>
        <v>28287.79117733383</v>
      </c>
      <c r="K357" s="15">
        <f t="shared" si="91"/>
        <v>52855.20357855171</v>
      </c>
      <c r="L357" s="24">
        <f t="shared" si="92"/>
        <v>3.5018135581762806</v>
      </c>
      <c r="M357" s="3">
        <v>-9.678758549314771E-06</v>
      </c>
      <c r="N357" s="2">
        <v>187.23492300991316</v>
      </c>
    </row>
    <row r="358" spans="1:14" ht="13.5">
      <c r="A358" s="1">
        <v>93017</v>
      </c>
      <c r="B358" s="2" t="s">
        <v>682</v>
      </c>
      <c r="C358" s="1" t="s">
        <v>683</v>
      </c>
      <c r="D358" s="12">
        <v>0.21069983999320346</v>
      </c>
      <c r="E358" s="12">
        <f t="shared" si="87"/>
        <v>0.25093867517321966</v>
      </c>
      <c r="F358" s="12">
        <f t="shared" si="88"/>
        <v>0.0402388351800162</v>
      </c>
      <c r="G358" s="5">
        <f t="shared" si="89"/>
        <v>85.47008523603611</v>
      </c>
      <c r="H358" s="15">
        <f t="shared" si="90"/>
        <v>398.5037377397937</v>
      </c>
      <c r="I358" s="15">
        <f t="shared" si="90"/>
        <v>3985.037377397936</v>
      </c>
      <c r="J358" s="15">
        <f t="shared" si="90"/>
        <v>39850.373773979365</v>
      </c>
      <c r="K358" s="15">
        <f t="shared" si="91"/>
        <v>34060.14843149915</v>
      </c>
      <c r="L358" s="24">
        <f t="shared" si="92"/>
        <v>2.4857626489899616</v>
      </c>
      <c r="M358" s="3">
        <v>-6.870467570811712E-06</v>
      </c>
      <c r="N358" s="2">
        <v>85.7446634725036</v>
      </c>
    </row>
    <row r="359" spans="3:13" ht="13.5">
      <c r="C359" s="21" t="s">
        <v>596</v>
      </c>
      <c r="D359" s="12">
        <f>AVERAGE(D352:D358)</f>
        <v>0.023718095578866012</v>
      </c>
      <c r="E359" s="12">
        <f>SUMIF(D352:D358,"&lt;&gt;",E352:E358)/COUNTIF(D352:D358,"&lt;&gt;")</f>
        <v>0.23415025124010924</v>
      </c>
      <c r="F359" s="12">
        <f t="shared" si="88"/>
        <v>0.21043215566124324</v>
      </c>
      <c r="G359" s="26" t="s">
        <v>1064</v>
      </c>
      <c r="H359" s="18"/>
      <c r="I359" s="18"/>
      <c r="J359" s="18"/>
      <c r="K359" s="18"/>
      <c r="L359" s="21"/>
      <c r="M359" s="26"/>
    </row>
    <row r="360" ht="13.5">
      <c r="B360" s="7" t="s">
        <v>684</v>
      </c>
    </row>
    <row r="361" spans="1:14" ht="13.5">
      <c r="A361" s="1">
        <v>93067</v>
      </c>
      <c r="B361" s="2" t="s">
        <v>685</v>
      </c>
      <c r="C361" s="1" t="s">
        <v>686</v>
      </c>
      <c r="D361" s="12">
        <v>0.3352139364295902</v>
      </c>
      <c r="E361" s="12">
        <f aca="true" t="shared" si="93" ref="E361:E376">-M361*365.2425*100</f>
        <v>0.6783109183313107</v>
      </c>
      <c r="F361" s="12">
        <f aca="true" t="shared" si="94" ref="F361:F377">IF(D361="","",E361-D361)</f>
        <v>0.34309698190172055</v>
      </c>
      <c r="G361" s="5">
        <f aca="true" t="shared" si="95" ref="G361:G376">G$1*M361+N361</f>
        <v>63.27977848696374</v>
      </c>
      <c r="H361" s="15">
        <f aca="true" t="shared" si="96" ref="H361:J376">-H$1/$M361/365.2425</f>
        <v>147.4250189662383</v>
      </c>
      <c r="I361" s="15">
        <f t="shared" si="96"/>
        <v>1474.250189662383</v>
      </c>
      <c r="J361" s="15">
        <f t="shared" si="96"/>
        <v>14742.501896623831</v>
      </c>
      <c r="K361" s="15">
        <f aca="true" t="shared" si="97" ref="K361:K376">-G361/$M361/365.2425</f>
        <v>9329.022543619987</v>
      </c>
      <c r="L361" s="24">
        <f aca="true" t="shared" si="98" ref="L361:L376">-(L$1*M361+N361-G361)</f>
        <v>6.719251004358519</v>
      </c>
      <c r="M361" s="3">
        <v>-1.857152216216105E-05</v>
      </c>
      <c r="N361" s="2">
        <v>64.02198937017451</v>
      </c>
    </row>
    <row r="362" spans="1:14" ht="13.5">
      <c r="A362" s="1">
        <v>93032</v>
      </c>
      <c r="B362" s="2" t="s">
        <v>688</v>
      </c>
      <c r="C362" s="1" t="s">
        <v>687</v>
      </c>
      <c r="D362" s="12">
        <v>0.14182966482727336</v>
      </c>
      <c r="E362" s="12">
        <f t="shared" si="93"/>
        <v>0.3868151920254673</v>
      </c>
      <c r="F362" s="12">
        <f t="shared" si="94"/>
        <v>0.24498552719819397</v>
      </c>
      <c r="G362" s="5">
        <f t="shared" si="95"/>
        <v>70.48317486990858</v>
      </c>
      <c r="H362" s="15">
        <f t="shared" si="96"/>
        <v>258.52138711608865</v>
      </c>
      <c r="I362" s="15">
        <f t="shared" si="96"/>
        <v>2585.2138711608864</v>
      </c>
      <c r="J362" s="15">
        <f t="shared" si="96"/>
        <v>25852.138711608863</v>
      </c>
      <c r="K362" s="15">
        <f t="shared" si="97"/>
        <v>18221.408135714606</v>
      </c>
      <c r="L362" s="24">
        <f t="shared" si="98"/>
        <v>3.8317360037668777</v>
      </c>
      <c r="M362" s="3">
        <v>-1.059064024656132E-05</v>
      </c>
      <c r="N362" s="2">
        <v>70.9064298073624</v>
      </c>
    </row>
    <row r="363" spans="1:14" ht="13.5">
      <c r="A363" s="1">
        <v>970804</v>
      </c>
      <c r="B363" s="2" t="s">
        <v>689</v>
      </c>
      <c r="C363" s="1" t="s">
        <v>690</v>
      </c>
      <c r="D363" s="12">
        <v>0.1801193625051317</v>
      </c>
      <c r="E363" s="12">
        <f t="shared" si="93"/>
        <v>0.38928791874578317</v>
      </c>
      <c r="F363" s="12">
        <f t="shared" si="94"/>
        <v>0.20916855624065148</v>
      </c>
      <c r="G363" s="5">
        <f t="shared" si="95"/>
        <v>89.32734051472339</v>
      </c>
      <c r="H363" s="15">
        <f t="shared" si="96"/>
        <v>256.87927928044184</v>
      </c>
      <c r="I363" s="15">
        <f t="shared" si="96"/>
        <v>2568.7927928044187</v>
      </c>
      <c r="J363" s="15">
        <f t="shared" si="96"/>
        <v>25687.927928044188</v>
      </c>
      <c r="K363" s="15">
        <f t="shared" si="97"/>
        <v>22946.34285146076</v>
      </c>
      <c r="L363" s="24">
        <f t="shared" si="98"/>
        <v>3.8562304812254666</v>
      </c>
      <c r="M363" s="3">
        <v>-1.0658341204700526E-05</v>
      </c>
      <c r="N363" s="2">
        <v>89.75330112096924</v>
      </c>
    </row>
    <row r="364" spans="1:14" ht="13.5">
      <c r="A364" s="1">
        <v>93029</v>
      </c>
      <c r="B364" s="2" t="s">
        <v>691</v>
      </c>
      <c r="C364" s="1" t="s">
        <v>692</v>
      </c>
      <c r="D364" s="12">
        <v>0.024145313841000222</v>
      </c>
      <c r="E364" s="12">
        <f t="shared" si="93"/>
        <v>0.3232923928707937</v>
      </c>
      <c r="F364" s="12">
        <f t="shared" si="94"/>
        <v>0.2991470790297935</v>
      </c>
      <c r="G364" s="5">
        <f t="shared" si="95"/>
        <v>107.02954110895195</v>
      </c>
      <c r="H364" s="15">
        <f t="shared" si="96"/>
        <v>309.31751629542913</v>
      </c>
      <c r="I364" s="15">
        <f t="shared" si="96"/>
        <v>3093.1751629542914</v>
      </c>
      <c r="J364" s="15">
        <f t="shared" si="96"/>
        <v>30931.75162954291</v>
      </c>
      <c r="K364" s="15">
        <f t="shared" si="97"/>
        <v>33106.11182606054</v>
      </c>
      <c r="L364" s="24">
        <f t="shared" si="98"/>
        <v>3.202488234809053</v>
      </c>
      <c r="M364" s="3">
        <v>-8.851445077470275E-06</v>
      </c>
      <c r="N364" s="2">
        <v>107.38328911147305</v>
      </c>
    </row>
    <row r="365" spans="1:14" ht="13.5">
      <c r="A365" s="1">
        <v>960759</v>
      </c>
      <c r="B365" s="2" t="s">
        <v>693</v>
      </c>
      <c r="C365" s="1" t="s">
        <v>694</v>
      </c>
      <c r="D365" s="12">
        <v>0.4211827221923441</v>
      </c>
      <c r="E365" s="12">
        <f t="shared" si="93"/>
        <v>0.6888827237598667</v>
      </c>
      <c r="F365" s="12">
        <f t="shared" si="94"/>
        <v>0.2677000015675226</v>
      </c>
      <c r="G365" s="5">
        <f t="shared" si="95"/>
        <v>68.35488966633362</v>
      </c>
      <c r="H365" s="15">
        <f t="shared" si="96"/>
        <v>145.16258943787705</v>
      </c>
      <c r="I365" s="15">
        <f t="shared" si="96"/>
        <v>1451.6258943787705</v>
      </c>
      <c r="J365" s="15">
        <f t="shared" si="96"/>
        <v>14516.258943787707</v>
      </c>
      <c r="K365" s="15">
        <f t="shared" si="97"/>
        <v>9922.572784705371</v>
      </c>
      <c r="L365" s="24">
        <f t="shared" si="98"/>
        <v>6.823973797879894</v>
      </c>
      <c r="M365" s="3">
        <v>-1.8860968363754674E-05</v>
      </c>
      <c r="N365" s="2">
        <v>69.10866826699107</v>
      </c>
    </row>
    <row r="366" spans="1:14" ht="13.5">
      <c r="A366" s="1">
        <v>93031</v>
      </c>
      <c r="B366" s="2" t="s">
        <v>695</v>
      </c>
      <c r="C366" s="1" t="s">
        <v>696</v>
      </c>
      <c r="D366" s="12">
        <v>-0.10962869794513101</v>
      </c>
      <c r="E366" s="12">
        <f t="shared" si="93"/>
        <v>0.3343057130265976</v>
      </c>
      <c r="F366" s="12">
        <f t="shared" si="94"/>
        <v>0.44393441097172864</v>
      </c>
      <c r="G366" s="5">
        <f t="shared" si="95"/>
        <v>372.3626162201325</v>
      </c>
      <c r="H366" s="15">
        <f t="shared" si="96"/>
        <v>299.12740376065284</v>
      </c>
      <c r="I366" s="15">
        <f t="shared" si="96"/>
        <v>2991.274037606528</v>
      </c>
      <c r="J366" s="15">
        <f t="shared" si="96"/>
        <v>29912.74037606528</v>
      </c>
      <c r="K366" s="15">
        <f t="shared" si="97"/>
        <v>111383.8626474526</v>
      </c>
      <c r="L366" s="24">
        <f t="shared" si="98"/>
        <v>3.3115846101117654</v>
      </c>
      <c r="M366" s="3">
        <v>-9.152979541718108E-06</v>
      </c>
      <c r="N366" s="2">
        <v>372.7284150475173</v>
      </c>
    </row>
    <row r="367" spans="1:14" ht="13.5">
      <c r="A367" s="1">
        <v>950230</v>
      </c>
      <c r="B367" s="2" t="s">
        <v>697</v>
      </c>
      <c r="C367" s="1" t="s">
        <v>698</v>
      </c>
      <c r="D367" s="12">
        <v>0.07720930007308947</v>
      </c>
      <c r="E367" s="12">
        <f t="shared" si="93"/>
        <v>0.42931218108303165</v>
      </c>
      <c r="F367" s="12">
        <f t="shared" si="94"/>
        <v>0.3521028810099422</v>
      </c>
      <c r="G367" s="5">
        <f t="shared" si="95"/>
        <v>64.10517467809441</v>
      </c>
      <c r="H367" s="15">
        <f t="shared" si="96"/>
        <v>232.930730611297</v>
      </c>
      <c r="I367" s="15">
        <f t="shared" si="96"/>
        <v>2329.3073061129703</v>
      </c>
      <c r="J367" s="15">
        <f t="shared" si="96"/>
        <v>23293.0730611297</v>
      </c>
      <c r="K367" s="15">
        <f t="shared" si="97"/>
        <v>14932.06517373335</v>
      </c>
      <c r="L367" s="24">
        <f t="shared" si="98"/>
        <v>4.252705103172971</v>
      </c>
      <c r="M367" s="3">
        <v>-1.1754168287727513E-05</v>
      </c>
      <c r="N367" s="2">
        <v>64.57493001371344</v>
      </c>
    </row>
    <row r="368" spans="1:14" ht="13.5">
      <c r="A368" s="1">
        <v>93026</v>
      </c>
      <c r="B368" s="2" t="s">
        <v>699</v>
      </c>
      <c r="C368" s="1" t="s">
        <v>700</v>
      </c>
      <c r="D368" s="12">
        <v>-0.034168513470449684</v>
      </c>
      <c r="E368" s="12">
        <f t="shared" si="93"/>
        <v>0.3917272583250508</v>
      </c>
      <c r="F368" s="12">
        <f t="shared" si="94"/>
        <v>0.4258957717955005</v>
      </c>
      <c r="G368" s="5">
        <f t="shared" si="95"/>
        <v>47.39954831212248</v>
      </c>
      <c r="H368" s="15">
        <f t="shared" si="96"/>
        <v>255.27965663553886</v>
      </c>
      <c r="I368" s="15">
        <f t="shared" si="96"/>
        <v>2552.796566355388</v>
      </c>
      <c r="J368" s="15">
        <f t="shared" si="96"/>
        <v>25527.965663553885</v>
      </c>
      <c r="K368" s="15">
        <f t="shared" si="97"/>
        <v>12100.14041779826</v>
      </c>
      <c r="L368" s="24">
        <f t="shared" si="98"/>
        <v>3.8803942304369485</v>
      </c>
      <c r="M368" s="3">
        <v>-1.0725128053965538E-05</v>
      </c>
      <c r="N368" s="2">
        <v>47.82817805479921</v>
      </c>
    </row>
    <row r="369" spans="1:14" ht="13.5">
      <c r="A369" s="1">
        <v>93066</v>
      </c>
      <c r="B369" s="2" t="s">
        <v>701</v>
      </c>
      <c r="C369" s="1" t="s">
        <v>702</v>
      </c>
      <c r="D369" s="12">
        <v>-0.050801898143869165</v>
      </c>
      <c r="E369" s="12">
        <f t="shared" si="93"/>
        <v>0.44263723119458526</v>
      </c>
      <c r="F369" s="12">
        <f t="shared" si="94"/>
        <v>0.4934391293384544</v>
      </c>
      <c r="G369" s="5">
        <f t="shared" si="95"/>
        <v>805.6362799390234</v>
      </c>
      <c r="H369" s="15">
        <f t="shared" si="96"/>
        <v>225.91863709729282</v>
      </c>
      <c r="I369" s="15">
        <f t="shared" si="96"/>
        <v>2259.1863709729278</v>
      </c>
      <c r="J369" s="15">
        <f t="shared" si="96"/>
        <v>22591.86370972928</v>
      </c>
      <c r="K369" s="15">
        <f t="shared" si="97"/>
        <v>182008.25035995722</v>
      </c>
      <c r="L369" s="24">
        <f t="shared" si="98"/>
        <v>4.3847011449962565</v>
      </c>
      <c r="M369" s="3">
        <v>-1.211899576841647E-05</v>
      </c>
      <c r="N369" s="2">
        <v>806.1206156049082</v>
      </c>
    </row>
    <row r="370" spans="1:14" ht="13.5">
      <c r="A370" s="1">
        <v>950229</v>
      </c>
      <c r="B370" s="2" t="s">
        <v>703</v>
      </c>
      <c r="C370" s="1" t="s">
        <v>704</v>
      </c>
      <c r="D370" s="12">
        <v>0.08124199463812212</v>
      </c>
      <c r="E370" s="12">
        <f t="shared" si="93"/>
        <v>0.43806646482933315</v>
      </c>
      <c r="F370" s="12">
        <f t="shared" si="94"/>
        <v>0.356824470191211</v>
      </c>
      <c r="G370" s="5">
        <f t="shared" si="95"/>
        <v>144.21425352074695</v>
      </c>
      <c r="H370" s="15">
        <f t="shared" si="96"/>
        <v>228.27586229171666</v>
      </c>
      <c r="I370" s="15">
        <f t="shared" si="96"/>
        <v>2282.7586229171666</v>
      </c>
      <c r="J370" s="15">
        <f t="shared" si="96"/>
        <v>22827.58622917167</v>
      </c>
      <c r="K370" s="15">
        <f t="shared" si="97"/>
        <v>32920.63307720475</v>
      </c>
      <c r="L370" s="24">
        <f t="shared" si="98"/>
        <v>4.339423786692748</v>
      </c>
      <c r="M370" s="3">
        <v>-1.1993852435829159E-05</v>
      </c>
      <c r="N370" s="2">
        <v>144.69358783334485</v>
      </c>
    </row>
    <row r="371" spans="1:14" ht="13.5">
      <c r="A371" s="1">
        <v>93042</v>
      </c>
      <c r="B371" s="2" t="s">
        <v>705</v>
      </c>
      <c r="C371" s="1" t="s">
        <v>706</v>
      </c>
      <c r="D371" s="12">
        <v>0.18677227198617216</v>
      </c>
      <c r="E371" s="12">
        <f t="shared" si="93"/>
        <v>0.41705141652500566</v>
      </c>
      <c r="F371" s="12">
        <f t="shared" si="94"/>
        <v>0.2302791445388335</v>
      </c>
      <c r="G371" s="5">
        <f t="shared" si="95"/>
        <v>56.689528897435025</v>
      </c>
      <c r="H371" s="15">
        <f t="shared" si="96"/>
        <v>239.7785885328702</v>
      </c>
      <c r="I371" s="15">
        <f t="shared" si="96"/>
        <v>2397.785885328702</v>
      </c>
      <c r="J371" s="15">
        <f t="shared" si="96"/>
        <v>23977.85885328702</v>
      </c>
      <c r="K371" s="15">
        <f t="shared" si="97"/>
        <v>13592.935223620329</v>
      </c>
      <c r="L371" s="24">
        <f t="shared" si="98"/>
        <v>4.131251721922091</v>
      </c>
      <c r="M371" s="3">
        <v>-1.1418479955782957E-05</v>
      </c>
      <c r="N371" s="2">
        <v>57.145868448867894</v>
      </c>
    </row>
    <row r="372" spans="1:14" ht="13.5">
      <c r="A372" s="1">
        <v>93034</v>
      </c>
      <c r="B372" s="2" t="s">
        <v>707</v>
      </c>
      <c r="C372" s="1" t="s">
        <v>708</v>
      </c>
      <c r="D372" s="12">
        <v>0.26324187533756294</v>
      </c>
      <c r="E372" s="12">
        <f t="shared" si="93"/>
        <v>0.5931906764090801</v>
      </c>
      <c r="F372" s="12">
        <f t="shared" si="94"/>
        <v>0.32994880107151714</v>
      </c>
      <c r="G372" s="5">
        <f t="shared" si="95"/>
        <v>46.36787251636102</v>
      </c>
      <c r="H372" s="15">
        <f t="shared" si="96"/>
        <v>168.57985800679938</v>
      </c>
      <c r="I372" s="15">
        <f t="shared" si="96"/>
        <v>1685.7985800679937</v>
      </c>
      <c r="J372" s="15">
        <f t="shared" si="96"/>
        <v>16857.98580067994</v>
      </c>
      <c r="K372" s="15">
        <f t="shared" si="97"/>
        <v>7816.689364885517</v>
      </c>
      <c r="L372" s="24">
        <f t="shared" si="98"/>
        <v>5.876062054320371</v>
      </c>
      <c r="M372" s="3">
        <v>-1.6241009094206727E-05</v>
      </c>
      <c r="N372" s="2">
        <v>47.01694444481099</v>
      </c>
    </row>
    <row r="373" spans="1:14" ht="13.5">
      <c r="A373" s="1">
        <v>93065</v>
      </c>
      <c r="B373" s="2" t="s">
        <v>709</v>
      </c>
      <c r="C373" s="1" t="s">
        <v>710</v>
      </c>
      <c r="D373" s="12">
        <v>-0.2791736812816597</v>
      </c>
      <c r="E373" s="12">
        <f t="shared" si="93"/>
        <v>0.12759213218243137</v>
      </c>
      <c r="F373" s="12">
        <f t="shared" si="94"/>
        <v>0.4067658134640911</v>
      </c>
      <c r="G373" s="5">
        <f t="shared" si="95"/>
        <v>242.1050716029335</v>
      </c>
      <c r="H373" s="15">
        <f t="shared" si="96"/>
        <v>783.7473854345493</v>
      </c>
      <c r="I373" s="15">
        <f t="shared" si="96"/>
        <v>7837.473854345494</v>
      </c>
      <c r="J373" s="15">
        <f t="shared" si="96"/>
        <v>78374.73854345494</v>
      </c>
      <c r="K373" s="15">
        <f t="shared" si="97"/>
        <v>189749.2168692435</v>
      </c>
      <c r="L373" s="24">
        <f t="shared" si="98"/>
        <v>1.2639094243449733</v>
      </c>
      <c r="M373" s="3">
        <v>-3.493353927388827E-06</v>
      </c>
      <c r="N373" s="2">
        <v>242.2446834926416</v>
      </c>
    </row>
    <row r="374" spans="1:14" ht="13.5">
      <c r="A374" s="1">
        <v>93035</v>
      </c>
      <c r="B374" s="2" t="s">
        <v>711</v>
      </c>
      <c r="C374" s="1" t="s">
        <v>712</v>
      </c>
      <c r="D374" s="12">
        <v>0.17881422668390015</v>
      </c>
      <c r="E374" s="12">
        <f t="shared" si="93"/>
        <v>0.662433603274757</v>
      </c>
      <c r="F374" s="12">
        <f t="shared" si="94"/>
        <v>0.48361937659085685</v>
      </c>
      <c r="G374" s="5">
        <f t="shared" si="95"/>
        <v>119.35602397050803</v>
      </c>
      <c r="H374" s="15">
        <f t="shared" si="96"/>
        <v>150.95852551206264</v>
      </c>
      <c r="I374" s="15">
        <f t="shared" si="96"/>
        <v>1509.5852551206265</v>
      </c>
      <c r="J374" s="15">
        <f t="shared" si="96"/>
        <v>15095.852551206264</v>
      </c>
      <c r="K374" s="15">
        <f t="shared" si="97"/>
        <v>18017.8093895703</v>
      </c>
      <c r="L374" s="24">
        <f t="shared" si="98"/>
        <v>6.561972590791598</v>
      </c>
      <c r="M374" s="3">
        <v>-1.8136816040706024E-05</v>
      </c>
      <c r="N374" s="2">
        <v>120.08086182357485</v>
      </c>
    </row>
    <row r="375" spans="1:14" ht="13.5">
      <c r="A375" s="1">
        <v>93068</v>
      </c>
      <c r="B375" s="2" t="s">
        <v>713</v>
      </c>
      <c r="C375" s="1" t="s">
        <v>714</v>
      </c>
      <c r="D375" s="12">
        <v>-0.8722631622567492</v>
      </c>
      <c r="E375" s="12">
        <f t="shared" si="93"/>
        <v>0.20002421516572283</v>
      </c>
      <c r="F375" s="12">
        <f t="shared" si="94"/>
        <v>1.072287377422472</v>
      </c>
      <c r="G375" s="5">
        <f t="shared" si="95"/>
        <v>599.7062584325612</v>
      </c>
      <c r="H375" s="15">
        <f t="shared" si="96"/>
        <v>499.9394694144837</v>
      </c>
      <c r="I375" s="15">
        <f t="shared" si="96"/>
        <v>4999.394694144838</v>
      </c>
      <c r="J375" s="15">
        <f t="shared" si="96"/>
        <v>49993.946941448376</v>
      </c>
      <c r="K375" s="15">
        <f t="shared" si="97"/>
        <v>299816.8286453199</v>
      </c>
      <c r="L375" s="24">
        <f t="shared" si="98"/>
        <v>1.981411285483432</v>
      </c>
      <c r="M375" s="3">
        <v>-5.4764770026960944E-06</v>
      </c>
      <c r="N375" s="2">
        <v>599.925125835974</v>
      </c>
    </row>
    <row r="376" spans="1:14" ht="13.5">
      <c r="A376" s="1">
        <v>20960</v>
      </c>
      <c r="B376" s="2" t="s">
        <v>715</v>
      </c>
      <c r="C376" s="1" t="s">
        <v>716</v>
      </c>
      <c r="E376" s="12">
        <f t="shared" si="93"/>
        <v>0.6450132475586465</v>
      </c>
      <c r="F376" s="12">
        <f t="shared" si="94"/>
      </c>
      <c r="G376" s="5">
        <f t="shared" si="95"/>
        <v>53.767336080093976</v>
      </c>
      <c r="H376" s="15">
        <f t="shared" si="96"/>
        <v>155.0355754373986</v>
      </c>
      <c r="I376" s="15">
        <f t="shared" si="96"/>
        <v>1550.3557543739857</v>
      </c>
      <c r="J376" s="15">
        <f t="shared" si="96"/>
        <v>15503.557543739858</v>
      </c>
      <c r="K376" s="15">
        <f t="shared" si="97"/>
        <v>8335.849888913372</v>
      </c>
      <c r="L376" s="24">
        <f t="shared" si="98"/>
        <v>6.389409037001677</v>
      </c>
      <c r="M376" s="3">
        <v>-1.7659862900912313E-05</v>
      </c>
      <c r="N376" s="2">
        <v>54.473112500928934</v>
      </c>
    </row>
    <row r="377" spans="3:13" ht="13.5">
      <c r="C377" s="21" t="s">
        <v>596</v>
      </c>
      <c r="D377" s="12">
        <f>AVERAGE(D361:D376)</f>
        <v>0.036248981027755194</v>
      </c>
      <c r="E377" s="12">
        <f>SUMIF(D361:D376,"&lt;&gt;",E361:E376)/COUNTIF(D361:D376,"&lt;&gt;")</f>
        <v>0.43352866918325444</v>
      </c>
      <c r="F377" s="12">
        <f t="shared" si="94"/>
        <v>0.39727968815549924</v>
      </c>
      <c r="G377" s="26" t="s">
        <v>1064</v>
      </c>
      <c r="H377" s="18"/>
      <c r="I377" s="18"/>
      <c r="J377" s="18"/>
      <c r="K377" s="18"/>
      <c r="L377" s="21"/>
      <c r="M377" s="26"/>
    </row>
    <row r="378" ht="13.5">
      <c r="B378" s="7" t="s">
        <v>717</v>
      </c>
    </row>
    <row r="379" spans="1:14" ht="13.5">
      <c r="A379" s="1">
        <v>960606</v>
      </c>
      <c r="B379" s="2" t="s">
        <v>718</v>
      </c>
      <c r="C379" s="1" t="s">
        <v>719</v>
      </c>
      <c r="D379" s="12">
        <v>0.07698355711932826</v>
      </c>
      <c r="E379" s="12">
        <f aca="true" t="shared" si="99" ref="E379:E392">-M379*365.2425*100</f>
        <v>0.31864065515903645</v>
      </c>
      <c r="F379" s="12">
        <f aca="true" t="shared" si="100" ref="F379:F393">IF(D379="","",E379-D379)</f>
        <v>0.2416570980397082</v>
      </c>
      <c r="G379" s="5">
        <f aca="true" t="shared" si="101" ref="G379:G392">G$1*M379+N379</f>
        <v>383.7940170174429</v>
      </c>
      <c r="H379" s="15">
        <f aca="true" t="shared" si="102" ref="H379:J392">-H$1/$M379/365.2425</f>
        <v>313.8331483472788</v>
      </c>
      <c r="I379" s="15">
        <f t="shared" si="102"/>
        <v>3138.3314834727876</v>
      </c>
      <c r="J379" s="15">
        <f t="shared" si="102"/>
        <v>31383.314834727877</v>
      </c>
      <c r="K379" s="15">
        <f aca="true" t="shared" si="103" ref="K379:K392">-G379/$M379/365.2425</f>
        <v>120447.2846774332</v>
      </c>
      <c r="L379" s="24">
        <f aca="true" t="shared" si="104" ref="L379:L392">-(L$1*M379+N379-G379)</f>
        <v>3.1564087859206325</v>
      </c>
      <c r="M379" s="3">
        <v>-8.724084824713347E-06</v>
      </c>
      <c r="N379" s="2">
        <v>384.14267506746256</v>
      </c>
    </row>
    <row r="380" spans="1:14" ht="13.5">
      <c r="A380" s="1">
        <v>20979</v>
      </c>
      <c r="B380" s="2" t="s">
        <v>720</v>
      </c>
      <c r="C380" s="1" t="s">
        <v>721</v>
      </c>
      <c r="E380" s="12">
        <f t="shared" si="99"/>
        <v>0.2923315543650262</v>
      </c>
      <c r="F380" s="12">
        <f t="shared" si="100"/>
      </c>
      <c r="G380" s="5">
        <f t="shared" si="101"/>
        <v>1208.9618815767842</v>
      </c>
      <c r="H380" s="15">
        <f t="shared" si="102"/>
        <v>342.0773382374344</v>
      </c>
      <c r="I380" s="15">
        <f t="shared" si="102"/>
        <v>3420.773382374344</v>
      </c>
      <c r="J380" s="15">
        <f t="shared" si="102"/>
        <v>34207.73382374344</v>
      </c>
      <c r="K380" s="15">
        <f t="shared" si="103"/>
        <v>413558.4624803067</v>
      </c>
      <c r="L380" s="24">
        <f t="shared" si="104"/>
        <v>2.895794593878918</v>
      </c>
      <c r="M380" s="3">
        <v>-8.00376611059847E-06</v>
      </c>
      <c r="N380" s="2">
        <v>1209.2817520893943</v>
      </c>
    </row>
    <row r="381" spans="1:14" ht="13.5">
      <c r="A381" s="1">
        <v>93064</v>
      </c>
      <c r="B381" s="2" t="s">
        <v>722</v>
      </c>
      <c r="C381" s="1" t="s">
        <v>723</v>
      </c>
      <c r="D381" s="12">
        <v>-0.24396926770360272</v>
      </c>
      <c r="E381" s="12">
        <f t="shared" si="99"/>
        <v>0.4320849692823876</v>
      </c>
      <c r="F381" s="12">
        <f t="shared" si="100"/>
        <v>0.6760542369859903</v>
      </c>
      <c r="G381" s="5">
        <f t="shared" si="101"/>
        <v>474.4030606561899</v>
      </c>
      <c r="H381" s="15">
        <f t="shared" si="102"/>
        <v>231.43596076966367</v>
      </c>
      <c r="I381" s="15">
        <f t="shared" si="102"/>
        <v>2314.3596076966364</v>
      </c>
      <c r="J381" s="15">
        <f t="shared" si="102"/>
        <v>23143.596076966365</v>
      </c>
      <c r="K381" s="15">
        <f t="shared" si="103"/>
        <v>109793.92813503434</v>
      </c>
      <c r="L381" s="24">
        <f t="shared" si="104"/>
        <v>4.280171946754422</v>
      </c>
      <c r="M381" s="3">
        <v>-1.1830084650126632E-05</v>
      </c>
      <c r="N381" s="2">
        <v>474.8758499892322</v>
      </c>
    </row>
    <row r="382" spans="1:14" ht="13.5">
      <c r="A382" s="1">
        <v>20980</v>
      </c>
      <c r="B382" s="2" t="s">
        <v>724</v>
      </c>
      <c r="C382" s="1" t="s">
        <v>725</v>
      </c>
      <c r="E382" s="12">
        <f t="shared" si="99"/>
        <v>0.30286872452512215</v>
      </c>
      <c r="F382" s="12">
        <f t="shared" si="100"/>
      </c>
      <c r="G382" s="5">
        <f t="shared" si="101"/>
        <v>780.3270388531789</v>
      </c>
      <c r="H382" s="15">
        <f t="shared" si="102"/>
        <v>330.176052865126</v>
      </c>
      <c r="I382" s="15">
        <f t="shared" si="102"/>
        <v>3301.7605286512603</v>
      </c>
      <c r="J382" s="15">
        <f t="shared" si="102"/>
        <v>33017.605286512604</v>
      </c>
      <c r="K382" s="15">
        <f t="shared" si="103"/>
        <v>257645.3016324744</v>
      </c>
      <c r="L382" s="24">
        <f t="shared" si="104"/>
        <v>3.0001742953814983</v>
      </c>
      <c r="M382" s="3">
        <v>-8.292264030750039E-06</v>
      </c>
      <c r="N382" s="2">
        <v>780.6584391851678</v>
      </c>
    </row>
    <row r="383" spans="1:14" ht="13.5">
      <c r="A383" s="1">
        <v>950263</v>
      </c>
      <c r="B383" s="2" t="s">
        <v>726</v>
      </c>
      <c r="C383" s="1" t="s">
        <v>727</v>
      </c>
      <c r="D383" s="12">
        <v>-0.17603237683029932</v>
      </c>
      <c r="E383" s="12">
        <f t="shared" si="99"/>
        <v>0.37842284188008696</v>
      </c>
      <c r="F383" s="12">
        <f t="shared" si="100"/>
        <v>0.5544552187103863</v>
      </c>
      <c r="G383" s="5">
        <f t="shared" si="101"/>
        <v>888.246372197561</v>
      </c>
      <c r="H383" s="15">
        <f t="shared" si="102"/>
        <v>264.2546615399278</v>
      </c>
      <c r="I383" s="15">
        <f t="shared" si="102"/>
        <v>2642.5466153992784</v>
      </c>
      <c r="J383" s="15">
        <f t="shared" si="102"/>
        <v>26425.466153992784</v>
      </c>
      <c r="K383" s="15">
        <f t="shared" si="103"/>
        <v>234723.24444913524</v>
      </c>
      <c r="L383" s="24">
        <f t="shared" si="104"/>
        <v>3.748602582765784</v>
      </c>
      <c r="M383" s="3">
        <v>-1.0360865503879941E-05</v>
      </c>
      <c r="N383" s="2">
        <v>888.6604441874235</v>
      </c>
    </row>
    <row r="384" spans="1:14" ht="13.5">
      <c r="A384" s="1">
        <v>20981</v>
      </c>
      <c r="B384" s="2" t="s">
        <v>728</v>
      </c>
      <c r="C384" s="1" t="s">
        <v>729</v>
      </c>
      <c r="E384" s="12">
        <f t="shared" si="99"/>
        <v>0.4375496687101202</v>
      </c>
      <c r="F384" s="12">
        <f t="shared" si="100"/>
      </c>
      <c r="G384" s="5">
        <f t="shared" si="101"/>
        <v>973.8246317409577</v>
      </c>
      <c r="H384" s="15">
        <f t="shared" si="102"/>
        <v>228.54548215016644</v>
      </c>
      <c r="I384" s="15">
        <f t="shared" si="102"/>
        <v>2285.4548215016644</v>
      </c>
      <c r="J384" s="15">
        <f t="shared" si="102"/>
        <v>22854.548215016643</v>
      </c>
      <c r="K384" s="15">
        <f t="shared" si="103"/>
        <v>222563.21999094542</v>
      </c>
      <c r="L384" s="24">
        <f t="shared" si="104"/>
        <v>4.334304478202739</v>
      </c>
      <c r="M384" s="3">
        <v>-1.1979703038669381E-05</v>
      </c>
      <c r="N384" s="2">
        <v>974.3034005728981</v>
      </c>
    </row>
    <row r="385" spans="1:14" ht="13.5">
      <c r="A385" s="1">
        <v>940048</v>
      </c>
      <c r="B385" s="2" t="s">
        <v>730</v>
      </c>
      <c r="C385" s="1" t="s">
        <v>731</v>
      </c>
      <c r="D385" s="12">
        <v>0.2013693376128892</v>
      </c>
      <c r="E385" s="12">
        <f t="shared" si="99"/>
        <v>0.23854174335438158</v>
      </c>
      <c r="F385" s="12">
        <f t="shared" si="100"/>
        <v>0.03717240574149239</v>
      </c>
      <c r="G385" s="5">
        <f t="shared" si="101"/>
        <v>387.57874444857845</v>
      </c>
      <c r="H385" s="15">
        <f t="shared" si="102"/>
        <v>419.2138390279069</v>
      </c>
      <c r="I385" s="15">
        <f t="shared" si="102"/>
        <v>4192.138390279069</v>
      </c>
      <c r="J385" s="15">
        <f t="shared" si="102"/>
        <v>41921.38390279069</v>
      </c>
      <c r="K385" s="15">
        <f t="shared" si="103"/>
        <v>162478.37338590465</v>
      </c>
      <c r="L385" s="24">
        <f t="shared" si="104"/>
        <v>2.3629604143162055</v>
      </c>
      <c r="M385" s="3">
        <v>-6.531051105892156E-06</v>
      </c>
      <c r="N385" s="2">
        <v>387.83975790602545</v>
      </c>
    </row>
    <row r="386" spans="1:14" ht="13.5">
      <c r="A386" s="1">
        <v>93069</v>
      </c>
      <c r="B386" s="2" t="s">
        <v>732</v>
      </c>
      <c r="C386" s="1" t="s">
        <v>733</v>
      </c>
      <c r="D386" s="12">
        <v>-0.28798358954455816</v>
      </c>
      <c r="E386" s="12">
        <f t="shared" si="99"/>
        <v>0.3497323460615267</v>
      </c>
      <c r="F386" s="12">
        <f t="shared" si="100"/>
        <v>0.6377159356060849</v>
      </c>
      <c r="G386" s="5">
        <f t="shared" si="101"/>
        <v>305.49368773273363</v>
      </c>
      <c r="H386" s="15">
        <f t="shared" si="102"/>
        <v>285.9329459403434</v>
      </c>
      <c r="I386" s="15">
        <f t="shared" si="102"/>
        <v>2859.3294594034346</v>
      </c>
      <c r="J386" s="15">
        <f t="shared" si="102"/>
        <v>28593.294594034345</v>
      </c>
      <c r="K386" s="15">
        <f t="shared" si="103"/>
        <v>87350.71009959989</v>
      </c>
      <c r="L386" s="24">
        <f t="shared" si="104"/>
        <v>3.4643986319895816</v>
      </c>
      <c r="M386" s="3">
        <v>-9.575346408523835E-06</v>
      </c>
      <c r="N386" s="2">
        <v>305.8763664519503</v>
      </c>
    </row>
    <row r="387" spans="1:14" ht="13.5">
      <c r="A387" s="1">
        <v>960607</v>
      </c>
      <c r="B387" s="2" t="s">
        <v>734</v>
      </c>
      <c r="C387" s="1" t="s">
        <v>735</v>
      </c>
      <c r="D387" s="12">
        <v>0.21326288852604033</v>
      </c>
      <c r="E387" s="12">
        <f t="shared" si="99"/>
        <v>0.19230120102577508</v>
      </c>
      <c r="F387" s="12">
        <f t="shared" si="100"/>
        <v>-0.020961687500265253</v>
      </c>
      <c r="G387" s="5">
        <f t="shared" si="101"/>
        <v>738.6216593929436</v>
      </c>
      <c r="H387" s="15">
        <f t="shared" si="102"/>
        <v>520.0175530188005</v>
      </c>
      <c r="I387" s="15">
        <f t="shared" si="102"/>
        <v>5200.175530188005</v>
      </c>
      <c r="J387" s="15">
        <f t="shared" si="102"/>
        <v>52001.75530188005</v>
      </c>
      <c r="K387" s="15">
        <f t="shared" si="103"/>
        <v>384096.22792420443</v>
      </c>
      <c r="L387" s="24">
        <f t="shared" si="104"/>
        <v>1.904908211282418</v>
      </c>
      <c r="M387" s="3">
        <v>-5.2650280574077515E-06</v>
      </c>
      <c r="N387" s="2">
        <v>738.8320762392578</v>
      </c>
    </row>
    <row r="388" spans="1:14" ht="13.5">
      <c r="A388" s="1">
        <v>93073</v>
      </c>
      <c r="B388" s="2" t="s">
        <v>736</v>
      </c>
      <c r="C388" s="1" t="s">
        <v>737</v>
      </c>
      <c r="D388" s="12">
        <v>-0.023846866476281654</v>
      </c>
      <c r="E388" s="12">
        <f t="shared" si="99"/>
        <v>0.410011482581173</v>
      </c>
      <c r="F388" s="12">
        <f t="shared" si="100"/>
        <v>0.43385834905745463</v>
      </c>
      <c r="G388" s="5">
        <f t="shared" si="101"/>
        <v>189.6500648707928</v>
      </c>
      <c r="H388" s="15">
        <f t="shared" si="102"/>
        <v>243.89560841189922</v>
      </c>
      <c r="I388" s="15">
        <f t="shared" si="102"/>
        <v>2438.9560841189923</v>
      </c>
      <c r="J388" s="15">
        <f t="shared" si="102"/>
        <v>24389.560841189923</v>
      </c>
      <c r="K388" s="15">
        <f t="shared" si="103"/>
        <v>46254.81795701817</v>
      </c>
      <c r="L388" s="24">
        <f t="shared" si="104"/>
        <v>4.061515142509393</v>
      </c>
      <c r="M388" s="3">
        <v>-1.1225733111047399E-05</v>
      </c>
      <c r="N388" s="2">
        <v>190.0987012945758</v>
      </c>
    </row>
    <row r="389" spans="1:14" ht="13.5">
      <c r="A389" s="1">
        <v>970809</v>
      </c>
      <c r="B389" s="2" t="s">
        <v>738</v>
      </c>
      <c r="C389" s="1" t="s">
        <v>739</v>
      </c>
      <c r="D389" s="12">
        <v>0.08744860908531564</v>
      </c>
      <c r="E389" s="12">
        <f t="shared" si="99"/>
        <v>0.22808745598853153</v>
      </c>
      <c r="F389" s="12">
        <f t="shared" si="100"/>
        <v>0.14063884690321588</v>
      </c>
      <c r="G389" s="5">
        <f t="shared" si="101"/>
        <v>413.53083395304947</v>
      </c>
      <c r="H389" s="15">
        <f t="shared" si="102"/>
        <v>438.42831937688015</v>
      </c>
      <c r="I389" s="15">
        <f t="shared" si="102"/>
        <v>4384.283193768802</v>
      </c>
      <c r="J389" s="15">
        <f t="shared" si="102"/>
        <v>43842.83193768802</v>
      </c>
      <c r="K389" s="15">
        <f t="shared" si="103"/>
        <v>181303.6285405552</v>
      </c>
      <c r="L389" s="24">
        <f t="shared" si="104"/>
        <v>2.2594017379268507</v>
      </c>
      <c r="M389" s="3">
        <v>-6.2448224395718325E-06</v>
      </c>
      <c r="N389" s="2">
        <v>413.780408281847</v>
      </c>
    </row>
    <row r="390" spans="1:14" ht="13.5">
      <c r="A390" s="1">
        <v>93070</v>
      </c>
      <c r="B390" s="2" t="s">
        <v>740</v>
      </c>
      <c r="C390" s="1" t="s">
        <v>741</v>
      </c>
      <c r="D390" s="12">
        <v>0.11190614717292886</v>
      </c>
      <c r="E390" s="12">
        <f t="shared" si="99"/>
        <v>0.5037646652595557</v>
      </c>
      <c r="F390" s="12">
        <f t="shared" si="100"/>
        <v>0.3918585180866268</v>
      </c>
      <c r="G390" s="5">
        <f t="shared" si="101"/>
        <v>788.0051216979119</v>
      </c>
      <c r="H390" s="15">
        <f t="shared" si="102"/>
        <v>198.50538732897596</v>
      </c>
      <c r="I390" s="15">
        <f t="shared" si="102"/>
        <v>1985.0538732897594</v>
      </c>
      <c r="J390" s="15">
        <f t="shared" si="102"/>
        <v>19850.538732897596</v>
      </c>
      <c r="K390" s="15">
        <f t="shared" si="103"/>
        <v>156423.26189986084</v>
      </c>
      <c r="L390" s="24">
        <f t="shared" si="104"/>
        <v>4.990220769750749</v>
      </c>
      <c r="M390" s="3">
        <v>-1.3792608068873573E-05</v>
      </c>
      <c r="N390" s="2">
        <v>788.5563432793845</v>
      </c>
    </row>
    <row r="391" spans="1:14" ht="13.5">
      <c r="A391" s="1">
        <v>21100</v>
      </c>
      <c r="B391" s="2" t="s">
        <v>742</v>
      </c>
      <c r="C391" s="1" t="s">
        <v>743</v>
      </c>
      <c r="E391" s="12">
        <f t="shared" si="99"/>
        <v>0.27566210024671356</v>
      </c>
      <c r="F391" s="12">
        <f t="shared" si="100"/>
      </c>
      <c r="G391" s="5">
        <f t="shared" si="101"/>
        <v>3819.9067093301323</v>
      </c>
      <c r="H391" s="15">
        <f t="shared" si="102"/>
        <v>362.76296201219344</v>
      </c>
      <c r="I391" s="15">
        <f t="shared" si="102"/>
        <v>3627.6296201219343</v>
      </c>
      <c r="J391" s="15">
        <f t="shared" si="102"/>
        <v>36276.29620121934</v>
      </c>
      <c r="K391" s="15">
        <f t="shared" si="103"/>
        <v>1385720.6724868496</v>
      </c>
      <c r="L391" s="24">
        <f t="shared" si="104"/>
        <v>2.730669363988909</v>
      </c>
      <c r="M391" s="3">
        <v>-7.547371958266454E-06</v>
      </c>
      <c r="N391" s="2">
        <v>3820.2083400504443</v>
      </c>
    </row>
    <row r="392" spans="1:14" ht="13.5">
      <c r="A392" s="1">
        <v>950264</v>
      </c>
      <c r="B392" s="2" t="s">
        <v>744</v>
      </c>
      <c r="C392" s="1" t="s">
        <v>745</v>
      </c>
      <c r="D392" s="12">
        <v>0.28287131077060856</v>
      </c>
      <c r="E392" s="12">
        <f t="shared" si="99"/>
        <v>0.28422827885267743</v>
      </c>
      <c r="F392" s="12">
        <f t="shared" si="100"/>
        <v>0.0013569680820688657</v>
      </c>
      <c r="G392" s="5">
        <f t="shared" si="101"/>
        <v>664.9647852807637</v>
      </c>
      <c r="H392" s="15">
        <f t="shared" si="102"/>
        <v>351.82987563258087</v>
      </c>
      <c r="I392" s="15">
        <f t="shared" si="102"/>
        <v>3518.2987563258084</v>
      </c>
      <c r="J392" s="15">
        <f t="shared" si="102"/>
        <v>35182.98756325809</v>
      </c>
      <c r="K392" s="15">
        <f t="shared" si="103"/>
        <v>233954.47770537695</v>
      </c>
      <c r="L392" s="24">
        <f t="shared" si="104"/>
        <v>2.8155247048745196</v>
      </c>
      <c r="M392" s="3">
        <v>-7.781905962550289E-06</v>
      </c>
      <c r="N392" s="2">
        <v>665.2757891525571</v>
      </c>
    </row>
    <row r="393" spans="3:13" ht="13.5">
      <c r="C393" s="21" t="s">
        <v>596</v>
      </c>
      <c r="D393" s="12">
        <f>AVERAGE(D379:D392)</f>
        <v>0.024200974973236894</v>
      </c>
      <c r="E393" s="12">
        <f>SUMIF(D379:D392,"&lt;&gt;",E379:E392)/COUNTIF(D379:D392,"&lt;&gt;")</f>
        <v>0.3335815639445132</v>
      </c>
      <c r="F393" s="12">
        <f t="shared" si="100"/>
        <v>0.3093805889712763</v>
      </c>
      <c r="G393" s="26" t="s">
        <v>1064</v>
      </c>
      <c r="H393" s="18"/>
      <c r="I393" s="18"/>
      <c r="J393" s="18"/>
      <c r="K393" s="18"/>
      <c r="L393" s="21"/>
      <c r="M393" s="26"/>
    </row>
    <row r="394" ht="13.5">
      <c r="B394" s="7" t="s">
        <v>746</v>
      </c>
    </row>
    <row r="395" spans="1:14" ht="13.5">
      <c r="A395" s="1">
        <v>960609</v>
      </c>
      <c r="B395" s="2" t="s">
        <v>747</v>
      </c>
      <c r="C395" s="1" t="s">
        <v>748</v>
      </c>
      <c r="D395" s="12">
        <v>0.14668397325666532</v>
      </c>
      <c r="E395" s="12">
        <f aca="true" t="shared" si="105" ref="E395:E428">-M395*365.2425*100</f>
        <v>0.41262783603218756</v>
      </c>
      <c r="F395" s="12">
        <f aca="true" t="shared" si="106" ref="F395:F429">IF(D395="","",E395-D395)</f>
        <v>0.26594386277552223</v>
      </c>
      <c r="G395" s="5">
        <f aca="true" t="shared" si="107" ref="G395:G428">G$1*M395+N395</f>
        <v>691.4316781513241</v>
      </c>
      <c r="H395" s="15">
        <f aca="true" t="shared" si="108" ref="H395:J414">-H$1/$M395/365.2425</f>
        <v>242.34913708584455</v>
      </c>
      <c r="I395" s="15">
        <f t="shared" si="108"/>
        <v>2423.4913708584454</v>
      </c>
      <c r="J395" s="15">
        <f t="shared" si="108"/>
        <v>24234.913708584456</v>
      </c>
      <c r="K395" s="15">
        <f aca="true" t="shared" si="109" ref="K395:K428">-G395/$M395/365.2425</f>
        <v>167567.8705537908</v>
      </c>
      <c r="L395" s="24">
        <f aca="true" t="shared" si="110" ref="L395:L428">-(L$1*M395+N395-G395)</f>
        <v>4.087432365833365</v>
      </c>
      <c r="M395" s="3">
        <v>-1.1297366435510313E-05</v>
      </c>
      <c r="N395" s="2">
        <v>691.8831774009193</v>
      </c>
    </row>
    <row r="396" spans="1:14" ht="13.5">
      <c r="A396" s="1">
        <v>950273</v>
      </c>
      <c r="B396" s="2" t="s">
        <v>749</v>
      </c>
      <c r="C396" s="1" t="s">
        <v>750</v>
      </c>
      <c r="D396" s="12">
        <v>-0.02708557318130787</v>
      </c>
      <c r="E396" s="12">
        <f t="shared" si="105"/>
        <v>0.3089398127063335</v>
      </c>
      <c r="F396" s="12">
        <f t="shared" si="106"/>
        <v>0.3360253858876414</v>
      </c>
      <c r="G396" s="5">
        <f t="shared" si="107"/>
        <v>811.5194007771164</v>
      </c>
      <c r="H396" s="15">
        <f t="shared" si="108"/>
        <v>323.68764363515754</v>
      </c>
      <c r="I396" s="15">
        <f t="shared" si="108"/>
        <v>3236.876436351575</v>
      </c>
      <c r="J396" s="15">
        <f t="shared" si="108"/>
        <v>32368.76436351575</v>
      </c>
      <c r="K396" s="15">
        <f t="shared" si="109"/>
        <v>262678.80260175985</v>
      </c>
      <c r="L396" s="24">
        <f t="shared" si="110"/>
        <v>3.060313627149071</v>
      </c>
      <c r="M396" s="3">
        <v>-8.458484779463877E-06</v>
      </c>
      <c r="N396" s="2">
        <v>811.8574441213277</v>
      </c>
    </row>
    <row r="397" spans="1:14" ht="13.5">
      <c r="A397" s="1">
        <v>20988</v>
      </c>
      <c r="B397" s="2" t="s">
        <v>751</v>
      </c>
      <c r="C397" s="1" t="s">
        <v>752</v>
      </c>
      <c r="E397" s="12">
        <f t="shared" si="105"/>
        <v>0.26484387963130296</v>
      </c>
      <c r="F397" s="12">
        <f t="shared" si="106"/>
      </c>
      <c r="G397" s="5">
        <f t="shared" si="107"/>
        <v>1103.9365227086653</v>
      </c>
      <c r="H397" s="15">
        <f t="shared" si="108"/>
        <v>377.5809361319317</v>
      </c>
      <c r="I397" s="15">
        <f t="shared" si="108"/>
        <v>3775.809361319317</v>
      </c>
      <c r="J397" s="15">
        <f t="shared" si="108"/>
        <v>37758.09361319317</v>
      </c>
      <c r="K397" s="15">
        <f t="shared" si="109"/>
        <v>416825.38567456725</v>
      </c>
      <c r="L397" s="24">
        <f t="shared" si="110"/>
        <v>2.623505616847069</v>
      </c>
      <c r="M397" s="3">
        <v>-7.251179138005652E-06</v>
      </c>
      <c r="N397" s="2">
        <v>1104.2263160829157</v>
      </c>
    </row>
    <row r="398" spans="1:14" ht="13.5">
      <c r="A398" s="1">
        <v>960612</v>
      </c>
      <c r="B398" s="2" t="s">
        <v>753</v>
      </c>
      <c r="C398" s="1" t="s">
        <v>754</v>
      </c>
      <c r="D398" s="12">
        <v>0.03382468661803685</v>
      </c>
      <c r="E398" s="12">
        <f t="shared" si="105"/>
        <v>0.3564320562772593</v>
      </c>
      <c r="F398" s="12">
        <f t="shared" si="106"/>
        <v>0.3226073696592225</v>
      </c>
      <c r="G398" s="5">
        <f t="shared" si="107"/>
        <v>1024.912119050585</v>
      </c>
      <c r="H398" s="15">
        <f t="shared" si="108"/>
        <v>280.5583791885783</v>
      </c>
      <c r="I398" s="15">
        <f t="shared" si="108"/>
        <v>2805.583791885783</v>
      </c>
      <c r="J398" s="15">
        <f t="shared" si="108"/>
        <v>28055.837918857826</v>
      </c>
      <c r="K398" s="15">
        <f t="shared" si="109"/>
        <v>287547.6829315633</v>
      </c>
      <c r="L398" s="24">
        <f t="shared" si="110"/>
        <v>3.5307650037806297</v>
      </c>
      <c r="M398" s="3">
        <v>-9.758778243968305E-06</v>
      </c>
      <c r="N398" s="2">
        <v>1025.3021286231053</v>
      </c>
    </row>
    <row r="399" spans="1:14" ht="13.5">
      <c r="A399" s="1">
        <v>960615</v>
      </c>
      <c r="B399" s="2" t="s">
        <v>755</v>
      </c>
      <c r="C399" s="1" t="s">
        <v>756</v>
      </c>
      <c r="D399" s="12">
        <v>-0.0631005298940637</v>
      </c>
      <c r="E399" s="12">
        <f t="shared" si="105"/>
        <v>0.172972473178492</v>
      </c>
      <c r="F399" s="12">
        <f t="shared" si="106"/>
        <v>0.2360730030725557</v>
      </c>
      <c r="G399" s="5">
        <f t="shared" si="107"/>
        <v>700.0822375487228</v>
      </c>
      <c r="H399" s="15">
        <f t="shared" si="108"/>
        <v>578.1266704605017</v>
      </c>
      <c r="I399" s="15">
        <f t="shared" si="108"/>
        <v>5781.266704605017</v>
      </c>
      <c r="J399" s="15">
        <f t="shared" si="108"/>
        <v>57812.66704605017</v>
      </c>
      <c r="K399" s="15">
        <f t="shared" si="109"/>
        <v>404736.21304258116</v>
      </c>
      <c r="L399" s="24">
        <f t="shared" si="110"/>
        <v>1.713440595929228</v>
      </c>
      <c r="M399" s="3">
        <v>-4.735825463315249E-06</v>
      </c>
      <c r="N399" s="2">
        <v>700.2715048133642</v>
      </c>
    </row>
    <row r="400" spans="1:14" ht="13.5">
      <c r="A400" s="1">
        <v>950269</v>
      </c>
      <c r="B400" s="2" t="s">
        <v>757</v>
      </c>
      <c r="C400" s="1" t="s">
        <v>758</v>
      </c>
      <c r="D400" s="12">
        <v>0.30499304371516145</v>
      </c>
      <c r="E400" s="12">
        <f t="shared" si="105"/>
        <v>0.457324441874389</v>
      </c>
      <c r="F400" s="12">
        <f t="shared" si="106"/>
        <v>0.15233139815922753</v>
      </c>
      <c r="G400" s="5">
        <f t="shared" si="107"/>
        <v>36.32013726261343</v>
      </c>
      <c r="H400" s="15">
        <f t="shared" si="108"/>
        <v>218.663143369596</v>
      </c>
      <c r="I400" s="15">
        <f t="shared" si="108"/>
        <v>2186.63143369596</v>
      </c>
      <c r="J400" s="15">
        <f t="shared" si="108"/>
        <v>21866.314336959604</v>
      </c>
      <c r="K400" s="15">
        <f t="shared" si="109"/>
        <v>7941.875381458247</v>
      </c>
      <c r="L400" s="24">
        <f t="shared" si="110"/>
        <v>4.530190554711499</v>
      </c>
      <c r="M400" s="3">
        <v>-1.252111793874998E-05</v>
      </c>
      <c r="N400" s="2">
        <v>36.82054374103557</v>
      </c>
    </row>
    <row r="401" spans="1:14" ht="13.5">
      <c r="A401" s="1">
        <v>20983</v>
      </c>
      <c r="B401" s="2" t="s">
        <v>759</v>
      </c>
      <c r="C401" s="1" t="s">
        <v>760</v>
      </c>
      <c r="E401" s="12">
        <f t="shared" si="105"/>
        <v>0.3350556593913969</v>
      </c>
      <c r="F401" s="12">
        <f t="shared" si="106"/>
      </c>
      <c r="G401" s="5">
        <f t="shared" si="107"/>
        <v>972.7015917689947</v>
      </c>
      <c r="H401" s="15">
        <f t="shared" si="108"/>
        <v>298.45787467563565</v>
      </c>
      <c r="I401" s="15">
        <f t="shared" si="108"/>
        <v>2984.578746756356</v>
      </c>
      <c r="J401" s="15">
        <f t="shared" si="108"/>
        <v>29845.787467563565</v>
      </c>
      <c r="K401" s="15">
        <f t="shared" si="109"/>
        <v>290310.4497729819</v>
      </c>
      <c r="L401" s="24">
        <f t="shared" si="110"/>
        <v>3.3190134716097646</v>
      </c>
      <c r="M401" s="3">
        <v>-9.173512375788604E-06</v>
      </c>
      <c r="N401" s="2">
        <v>973.0682111910932</v>
      </c>
    </row>
    <row r="402" spans="1:14" ht="13.5">
      <c r="A402" s="1">
        <v>20984</v>
      </c>
      <c r="B402" s="2" t="s">
        <v>761</v>
      </c>
      <c r="C402" s="1" t="s">
        <v>762</v>
      </c>
      <c r="E402" s="12">
        <f t="shared" si="105"/>
        <v>0.49823466390051463</v>
      </c>
      <c r="F402" s="12">
        <f t="shared" si="106"/>
      </c>
      <c r="G402" s="5">
        <f t="shared" si="107"/>
        <v>408.09539229614205</v>
      </c>
      <c r="H402" s="15">
        <f t="shared" si="108"/>
        <v>200.7086364026401</v>
      </c>
      <c r="I402" s="15">
        <f t="shared" si="108"/>
        <v>2007.0863640264013</v>
      </c>
      <c r="J402" s="15">
        <f t="shared" si="108"/>
        <v>20070.863640264015</v>
      </c>
      <c r="K402" s="15">
        <f t="shared" si="109"/>
        <v>81908.26970995918</v>
      </c>
      <c r="L402" s="24">
        <f t="shared" si="110"/>
        <v>4.9354413667046515</v>
      </c>
      <c r="M402" s="3">
        <v>-1.364120177417783E-05</v>
      </c>
      <c r="N402" s="2">
        <v>408.64056292504705</v>
      </c>
    </row>
    <row r="403" spans="1:14" ht="13.5">
      <c r="A403" s="1">
        <v>20987</v>
      </c>
      <c r="B403" s="2" t="s">
        <v>763</v>
      </c>
      <c r="C403" s="1" t="s">
        <v>764</v>
      </c>
      <c r="E403" s="12">
        <f t="shared" si="105"/>
        <v>0.2741450095004199</v>
      </c>
      <c r="F403" s="12">
        <f t="shared" si="106"/>
      </c>
      <c r="G403" s="5">
        <f t="shared" si="107"/>
        <v>915.9324922762563</v>
      </c>
      <c r="H403" s="15">
        <f t="shared" si="108"/>
        <v>364.7704555418756</v>
      </c>
      <c r="I403" s="15">
        <f t="shared" si="108"/>
        <v>3647.704555418756</v>
      </c>
      <c r="J403" s="15">
        <f t="shared" si="108"/>
        <v>36477.045554187556</v>
      </c>
      <c r="K403" s="15">
        <f t="shared" si="109"/>
        <v>334105.1124532155</v>
      </c>
      <c r="L403" s="24">
        <f t="shared" si="110"/>
        <v>2.7156412798973406</v>
      </c>
      <c r="M403" s="3">
        <v>-7.505835424421307E-06</v>
      </c>
      <c r="N403" s="2">
        <v>916.2324629889933</v>
      </c>
    </row>
    <row r="404" spans="1:14" ht="13.5">
      <c r="A404" s="1">
        <v>950278</v>
      </c>
      <c r="B404" s="2" t="s">
        <v>765</v>
      </c>
      <c r="C404" s="1" t="s">
        <v>766</v>
      </c>
      <c r="D404" s="12">
        <v>-0.3025170596055387</v>
      </c>
      <c r="E404" s="12">
        <f t="shared" si="105"/>
        <v>-0.11621596306729401</v>
      </c>
      <c r="F404" s="12">
        <f t="shared" si="106"/>
        <v>0.1863010965382447</v>
      </c>
      <c r="G404" s="5">
        <f t="shared" si="107"/>
        <v>680.1129004023162</v>
      </c>
      <c r="H404" s="15">
        <f t="shared" si="108"/>
        <v>-860.4669905983202</v>
      </c>
      <c r="I404" s="15">
        <f t="shared" si="108"/>
        <v>-8604.6699059832</v>
      </c>
      <c r="J404" s="15">
        <f t="shared" si="108"/>
        <v>-86046.69905983201</v>
      </c>
      <c r="K404" s="15">
        <f t="shared" si="109"/>
        <v>-585214.7006762761</v>
      </c>
      <c r="L404" s="24">
        <f t="shared" si="110"/>
        <v>-1.1512187191138992</v>
      </c>
      <c r="M404" s="3">
        <v>3.181884996058619E-06</v>
      </c>
      <c r="N404" s="2">
        <v>679.9857363684487</v>
      </c>
    </row>
    <row r="405" spans="1:14" ht="13.5">
      <c r="A405" s="1">
        <v>960610</v>
      </c>
      <c r="B405" s="2" t="s">
        <v>767</v>
      </c>
      <c r="C405" s="1" t="s">
        <v>768</v>
      </c>
      <c r="D405" s="12">
        <v>0.15218251446963765</v>
      </c>
      <c r="E405" s="12">
        <f t="shared" si="105"/>
        <v>0.35932236048524674</v>
      </c>
      <c r="F405" s="12">
        <f t="shared" si="106"/>
        <v>0.20713984601560909</v>
      </c>
      <c r="G405" s="5">
        <f t="shared" si="107"/>
        <v>790.9118504435156</v>
      </c>
      <c r="H405" s="15">
        <f t="shared" si="108"/>
        <v>278.30163384476</v>
      </c>
      <c r="I405" s="15">
        <f t="shared" si="108"/>
        <v>2783.0163384476</v>
      </c>
      <c r="J405" s="15">
        <f t="shared" si="108"/>
        <v>27830.163384475996</v>
      </c>
      <c r="K405" s="15">
        <f t="shared" si="109"/>
        <v>220112.06020561288</v>
      </c>
      <c r="L405" s="24">
        <f t="shared" si="110"/>
        <v>3.5593959441468996</v>
      </c>
      <c r="M405" s="3">
        <v>-9.837912085402076E-06</v>
      </c>
      <c r="N405" s="2">
        <v>791.3050226000087</v>
      </c>
    </row>
    <row r="406" spans="1:14" ht="13.5">
      <c r="A406" s="1">
        <v>960614</v>
      </c>
      <c r="B406" s="2" t="s">
        <v>769</v>
      </c>
      <c r="C406" s="1" t="s">
        <v>770</v>
      </c>
      <c r="D406" s="12">
        <v>-0.07092906091086121</v>
      </c>
      <c r="E406" s="12">
        <f t="shared" si="105"/>
        <v>0.07182329257530219</v>
      </c>
      <c r="F406" s="12">
        <f t="shared" si="106"/>
        <v>0.14275235348616339</v>
      </c>
      <c r="G406" s="5">
        <f t="shared" si="107"/>
        <v>995.6866402897327</v>
      </c>
      <c r="H406" s="15">
        <f t="shared" si="108"/>
        <v>1392.3059833988577</v>
      </c>
      <c r="I406" s="15">
        <f t="shared" si="108"/>
        <v>13923.059833988576</v>
      </c>
      <c r="J406" s="15">
        <f t="shared" si="108"/>
        <v>139230.59833988576</v>
      </c>
      <c r="K406" s="15">
        <f t="shared" si="109"/>
        <v>1386300.466865701</v>
      </c>
      <c r="L406" s="24">
        <f t="shared" si="110"/>
        <v>0.7114712703728401</v>
      </c>
      <c r="M406" s="3">
        <v>-1.9664549600690554E-06</v>
      </c>
      <c r="N406" s="2">
        <v>995.7652296622119</v>
      </c>
    </row>
    <row r="407" spans="1:14" ht="13.5">
      <c r="A407" s="1">
        <v>950265</v>
      </c>
      <c r="B407" s="2" t="s">
        <v>771</v>
      </c>
      <c r="C407" s="1" t="s">
        <v>772</v>
      </c>
      <c r="D407" s="12">
        <v>0.4529021983803101</v>
      </c>
      <c r="E407" s="12">
        <f t="shared" si="105"/>
        <v>0.46644700982472387</v>
      </c>
      <c r="F407" s="12">
        <f t="shared" si="106"/>
        <v>0.013544811444413773</v>
      </c>
      <c r="G407" s="5">
        <f t="shared" si="107"/>
        <v>731.2738408999395</v>
      </c>
      <c r="H407" s="15">
        <f t="shared" si="108"/>
        <v>214.3866246191113</v>
      </c>
      <c r="I407" s="15">
        <f t="shared" si="108"/>
        <v>2143.8662461911126</v>
      </c>
      <c r="J407" s="15">
        <f t="shared" si="108"/>
        <v>21438.662461911128</v>
      </c>
      <c r="K407" s="15">
        <f t="shared" si="109"/>
        <v>156775.33042279104</v>
      </c>
      <c r="L407" s="24">
        <f t="shared" si="110"/>
        <v>4.6205574089167385</v>
      </c>
      <c r="M407" s="3">
        <v>-1.2770885365879489E-05</v>
      </c>
      <c r="N407" s="2">
        <v>731.7842293335868</v>
      </c>
    </row>
    <row r="408" spans="1:14" ht="13.5">
      <c r="A408" s="1">
        <v>960608</v>
      </c>
      <c r="B408" s="2" t="s">
        <v>773</v>
      </c>
      <c r="C408" s="1" t="s">
        <v>774</v>
      </c>
      <c r="D408" s="12">
        <v>0.3651397991458781</v>
      </c>
      <c r="E408" s="12">
        <f t="shared" si="105"/>
        <v>0.465618682310328</v>
      </c>
      <c r="F408" s="12">
        <f t="shared" si="106"/>
        <v>0.10047888316444992</v>
      </c>
      <c r="G408" s="5">
        <f t="shared" si="107"/>
        <v>647.9301401189447</v>
      </c>
      <c r="H408" s="15">
        <f t="shared" si="108"/>
        <v>214.7680146849251</v>
      </c>
      <c r="I408" s="15">
        <f t="shared" si="108"/>
        <v>2147.6801468492513</v>
      </c>
      <c r="J408" s="15">
        <f t="shared" si="108"/>
        <v>21476.80146849251</v>
      </c>
      <c r="K408" s="15">
        <f t="shared" si="109"/>
        <v>139154.6698478711</v>
      </c>
      <c r="L408" s="24">
        <f t="shared" si="110"/>
        <v>4.612352114953978</v>
      </c>
      <c r="M408" s="3">
        <v>-1.2748206528822028E-05</v>
      </c>
      <c r="N408" s="2">
        <v>648.439622192869</v>
      </c>
    </row>
    <row r="409" spans="1:14" ht="13.5">
      <c r="A409" s="1">
        <v>950274</v>
      </c>
      <c r="B409" s="2" t="s">
        <v>775</v>
      </c>
      <c r="C409" s="1" t="s">
        <v>776</v>
      </c>
      <c r="D409" s="12">
        <v>-0.0133962147654089</v>
      </c>
      <c r="E409" s="12">
        <f t="shared" si="105"/>
        <v>0.24141490191987489</v>
      </c>
      <c r="F409" s="12">
        <f t="shared" si="106"/>
        <v>0.2548111166852838</v>
      </c>
      <c r="G409" s="5">
        <f t="shared" si="107"/>
        <v>819.7341048311937</v>
      </c>
      <c r="H409" s="15">
        <f t="shared" si="108"/>
        <v>414.22463652715936</v>
      </c>
      <c r="I409" s="15">
        <f t="shared" si="108"/>
        <v>4142.246365271593</v>
      </c>
      <c r="J409" s="15">
        <f t="shared" si="108"/>
        <v>41422.46365271593</v>
      </c>
      <c r="K409" s="15">
        <f t="shared" si="109"/>
        <v>339554.06162261753</v>
      </c>
      <c r="L409" s="24">
        <f t="shared" si="110"/>
        <v>2.3914215123984377</v>
      </c>
      <c r="M409" s="3">
        <v>-6.609715515578688E-06</v>
      </c>
      <c r="N409" s="2">
        <v>819.9982621117738</v>
      </c>
    </row>
    <row r="410" spans="1:14" ht="13.5">
      <c r="A410" s="1">
        <v>960613</v>
      </c>
      <c r="B410" s="2" t="s">
        <v>777</v>
      </c>
      <c r="C410" s="1" t="s">
        <v>778</v>
      </c>
      <c r="D410" s="12">
        <v>-0.06719891582406275</v>
      </c>
      <c r="E410" s="12">
        <f t="shared" si="105"/>
        <v>0.32170642974271707</v>
      </c>
      <c r="F410" s="12">
        <f t="shared" si="106"/>
        <v>0.3889053455667798</v>
      </c>
      <c r="G410" s="5">
        <f t="shared" si="107"/>
        <v>1238.5487897521398</v>
      </c>
      <c r="H410" s="15">
        <f t="shared" si="108"/>
        <v>310.8424039891725</v>
      </c>
      <c r="I410" s="15">
        <f t="shared" si="108"/>
        <v>3108.424039891725</v>
      </c>
      <c r="J410" s="15">
        <f t="shared" si="108"/>
        <v>31084.240398917256</v>
      </c>
      <c r="K410" s="15">
        <f t="shared" si="109"/>
        <v>384993.4832644354</v>
      </c>
      <c r="L410" s="24">
        <f t="shared" si="110"/>
        <v>3.186777910747878</v>
      </c>
      <c r="M410" s="3">
        <v>-8.80802288185841E-06</v>
      </c>
      <c r="N410" s="2">
        <v>1238.9008023866133</v>
      </c>
    </row>
    <row r="411" spans="1:14" ht="13.5">
      <c r="A411" s="1">
        <v>20989</v>
      </c>
      <c r="B411" s="2" t="s">
        <v>779</v>
      </c>
      <c r="C411" s="1" t="s">
        <v>780</v>
      </c>
      <c r="E411" s="12">
        <f t="shared" si="105"/>
        <v>0.19322953099505058</v>
      </c>
      <c r="F411" s="12">
        <f t="shared" si="106"/>
      </c>
      <c r="G411" s="5">
        <f t="shared" si="107"/>
        <v>546.4790581303843</v>
      </c>
      <c r="H411" s="15">
        <f t="shared" si="108"/>
        <v>517.5192398648497</v>
      </c>
      <c r="I411" s="15">
        <f t="shared" si="108"/>
        <v>5175.192398648497</v>
      </c>
      <c r="J411" s="15">
        <f t="shared" si="108"/>
        <v>51751.923986484966</v>
      </c>
      <c r="K411" s="15">
        <f t="shared" si="109"/>
        <v>282813.42676569545</v>
      </c>
      <c r="L411" s="24">
        <f t="shared" si="110"/>
        <v>1.914104115269538</v>
      </c>
      <c r="M411" s="3">
        <v>-5.29044486868452E-06</v>
      </c>
      <c r="N411" s="2">
        <v>546.6904907595613</v>
      </c>
    </row>
    <row r="412" spans="1:14" ht="13.5">
      <c r="A412" s="1">
        <v>950275</v>
      </c>
      <c r="B412" s="2" t="s">
        <v>781</v>
      </c>
      <c r="C412" s="1" t="s">
        <v>782</v>
      </c>
      <c r="D412" s="12">
        <v>0.09737234605346635</v>
      </c>
      <c r="E412" s="12">
        <f t="shared" si="105"/>
        <v>0.08175285797189369</v>
      </c>
      <c r="F412" s="12">
        <f t="shared" si="106"/>
        <v>-0.015619488081572666</v>
      </c>
      <c r="G412" s="5">
        <f t="shared" si="107"/>
        <v>770.2826373247549</v>
      </c>
      <c r="H412" s="15">
        <f t="shared" si="108"/>
        <v>1223.1988273043569</v>
      </c>
      <c r="I412" s="15">
        <f t="shared" si="108"/>
        <v>12231.988273043567</v>
      </c>
      <c r="J412" s="15">
        <f t="shared" si="108"/>
        <v>122319.88273043568</v>
      </c>
      <c r="K412" s="15">
        <f t="shared" si="109"/>
        <v>942208.8186685473</v>
      </c>
      <c r="L412" s="24">
        <f t="shared" si="110"/>
        <v>0.809832125934463</v>
      </c>
      <c r="M412" s="3">
        <v>-2.23831722682584E-06</v>
      </c>
      <c r="N412" s="2">
        <v>770.372091672725</v>
      </c>
    </row>
    <row r="413" spans="1:14" ht="13.5">
      <c r="A413" s="1">
        <v>940046</v>
      </c>
      <c r="B413" s="2" t="s">
        <v>783</v>
      </c>
      <c r="C413" s="1" t="s">
        <v>784</v>
      </c>
      <c r="D413" s="12">
        <v>0.24592807920519894</v>
      </c>
      <c r="E413" s="12">
        <f t="shared" si="105"/>
        <v>0.5617937418099573</v>
      </c>
      <c r="F413" s="12">
        <f t="shared" si="106"/>
        <v>0.3158656626047584</v>
      </c>
      <c r="G413" s="5">
        <f t="shared" si="107"/>
        <v>770.8853800428925</v>
      </c>
      <c r="H413" s="15">
        <f t="shared" si="108"/>
        <v>178.0012708540065</v>
      </c>
      <c r="I413" s="15">
        <f t="shared" si="108"/>
        <v>1780.0127085400648</v>
      </c>
      <c r="J413" s="15">
        <f t="shared" si="108"/>
        <v>17800.12708540065</v>
      </c>
      <c r="K413" s="15">
        <f t="shared" si="109"/>
        <v>137218.57733040862</v>
      </c>
      <c r="L413" s="24">
        <f t="shared" si="110"/>
        <v>5.565048507821757</v>
      </c>
      <c r="M413" s="3">
        <v>-1.5381390221837747E-05</v>
      </c>
      <c r="N413" s="2">
        <v>771.5000973031083</v>
      </c>
    </row>
    <row r="414" spans="1:14" ht="13.5">
      <c r="A414" s="1">
        <v>950267</v>
      </c>
      <c r="B414" s="2" t="s">
        <v>785</v>
      </c>
      <c r="C414" s="1" t="s">
        <v>786</v>
      </c>
      <c r="D414" s="12">
        <v>0.09864474634758232</v>
      </c>
      <c r="E414" s="12">
        <f t="shared" si="105"/>
        <v>0.11935688467278022</v>
      </c>
      <c r="F414" s="12">
        <f t="shared" si="106"/>
        <v>0.0207121383251979</v>
      </c>
      <c r="G414" s="5">
        <f t="shared" si="107"/>
        <v>385.7021101563286</v>
      </c>
      <c r="H414" s="15">
        <f t="shared" si="108"/>
        <v>837.8234759909529</v>
      </c>
      <c r="I414" s="15">
        <f t="shared" si="108"/>
        <v>8378.23475990953</v>
      </c>
      <c r="J414" s="15">
        <f t="shared" si="108"/>
        <v>83782.34759909529</v>
      </c>
      <c r="K414" s="15">
        <f t="shared" si="109"/>
        <v>323150.2826282207</v>
      </c>
      <c r="L414" s="24">
        <f t="shared" si="110"/>
        <v>1.1823322395983382</v>
      </c>
      <c r="M414" s="3">
        <v>-3.267880508779241E-06</v>
      </c>
      <c r="N414" s="2">
        <v>385.832711000862</v>
      </c>
    </row>
    <row r="415" spans="1:14" ht="13.5">
      <c r="A415" s="1">
        <v>20982</v>
      </c>
      <c r="B415" s="2" t="s">
        <v>787</v>
      </c>
      <c r="C415" s="1" t="s">
        <v>788</v>
      </c>
      <c r="E415" s="12">
        <f t="shared" si="105"/>
        <v>0.03246013005343166</v>
      </c>
      <c r="F415" s="12">
        <f t="shared" si="106"/>
      </c>
      <c r="G415" s="5">
        <f t="shared" si="107"/>
        <v>739.9374041725534</v>
      </c>
      <c r="H415" s="15">
        <f aca="true" t="shared" si="111" ref="H415:J428">-H$1/$M415/365.2425</f>
        <v>3080.702382750561</v>
      </c>
      <c r="I415" s="15">
        <f t="shared" si="111"/>
        <v>30807.023827505614</v>
      </c>
      <c r="J415" s="15">
        <f t="shared" si="111"/>
        <v>308070.2382750561</v>
      </c>
      <c r="K415" s="15">
        <f t="shared" si="109"/>
        <v>2279526.9241206506</v>
      </c>
      <c r="L415" s="24">
        <f t="shared" si="110"/>
        <v>0.3215454087038552</v>
      </c>
      <c r="M415" s="3">
        <v>-8.887281752104877E-07</v>
      </c>
      <c r="N415" s="2">
        <v>739.9729221940757</v>
      </c>
    </row>
    <row r="416" spans="1:14" ht="13.5">
      <c r="A416" s="1">
        <v>950268</v>
      </c>
      <c r="B416" s="2" t="s">
        <v>789</v>
      </c>
      <c r="C416" s="1" t="s">
        <v>790</v>
      </c>
      <c r="D416" s="12">
        <v>0.31382485985634717</v>
      </c>
      <c r="E416" s="12">
        <f t="shared" si="105"/>
        <v>0.6014737531990074</v>
      </c>
      <c r="F416" s="12">
        <f t="shared" si="106"/>
        <v>0.28764889334266025</v>
      </c>
      <c r="G416" s="5">
        <f t="shared" si="107"/>
        <v>738.9211596787261</v>
      </c>
      <c r="H416" s="15">
        <f t="shared" si="111"/>
        <v>166.25829384597165</v>
      </c>
      <c r="I416" s="15">
        <f t="shared" si="111"/>
        <v>1662.5829384597164</v>
      </c>
      <c r="J416" s="15">
        <f t="shared" si="111"/>
        <v>16625.82938459716</v>
      </c>
      <c r="K416" s="15">
        <f t="shared" si="109"/>
        <v>122851.77129487178</v>
      </c>
      <c r="L416" s="24">
        <f t="shared" si="110"/>
        <v>5.958113029081005</v>
      </c>
      <c r="M416" s="3">
        <v>-1.6467792034032388E-05</v>
      </c>
      <c r="N416" s="2">
        <v>739.5792949873662</v>
      </c>
    </row>
    <row r="417" spans="1:14" ht="13.5">
      <c r="A417" s="1">
        <v>960611</v>
      </c>
      <c r="B417" s="2" t="s">
        <v>791</v>
      </c>
      <c r="C417" s="1" t="s">
        <v>792</v>
      </c>
      <c r="D417" s="12">
        <v>0.22134318221552754</v>
      </c>
      <c r="E417" s="12">
        <f t="shared" si="105"/>
        <v>0.2108786536211613</v>
      </c>
      <c r="F417" s="12">
        <f t="shared" si="106"/>
        <v>-0.010464528594366251</v>
      </c>
      <c r="G417" s="5">
        <f t="shared" si="107"/>
        <v>1133.308426925791</v>
      </c>
      <c r="H417" s="15">
        <f t="shared" si="111"/>
        <v>474.206365996853</v>
      </c>
      <c r="I417" s="15">
        <f t="shared" si="111"/>
        <v>4742.0636599685295</v>
      </c>
      <c r="J417" s="15">
        <f t="shared" si="111"/>
        <v>47420.63659968529</v>
      </c>
      <c r="K417" s="15">
        <f t="shared" si="109"/>
        <v>537422.0706860893</v>
      </c>
      <c r="L417" s="24">
        <f t="shared" si="110"/>
        <v>2.088933801371695</v>
      </c>
      <c r="M417" s="3">
        <v>-5.7736614337368E-06</v>
      </c>
      <c r="N417" s="2">
        <v>1133.5391713049903</v>
      </c>
    </row>
    <row r="418" spans="1:14" ht="13.5">
      <c r="A418" s="1">
        <v>950277</v>
      </c>
      <c r="B418" s="2" t="s">
        <v>793</v>
      </c>
      <c r="C418" s="1" t="s">
        <v>794</v>
      </c>
      <c r="D418" s="12">
        <v>-0.006795319759905835</v>
      </c>
      <c r="E418" s="12">
        <f t="shared" si="105"/>
        <v>-0.34077002983400917</v>
      </c>
      <c r="F418" s="12">
        <f t="shared" si="106"/>
        <v>-0.33397471007410334</v>
      </c>
      <c r="G418" s="5">
        <f t="shared" si="107"/>
        <v>441.3969840242514</v>
      </c>
      <c r="H418" s="15">
        <f t="shared" si="111"/>
        <v>-293.4530364912387</v>
      </c>
      <c r="I418" s="15">
        <f t="shared" si="111"/>
        <v>-2934.530364912387</v>
      </c>
      <c r="J418" s="15">
        <f t="shared" si="111"/>
        <v>-29345.30364912387</v>
      </c>
      <c r="K418" s="15">
        <f t="shared" si="109"/>
        <v>-129529.28525999137</v>
      </c>
      <c r="L418" s="24">
        <f t="shared" si="110"/>
        <v>-3.375619208445414</v>
      </c>
      <c r="M418" s="3">
        <v>9.329966524542165E-06</v>
      </c>
      <c r="N418" s="2">
        <v>441.0241119120981</v>
      </c>
    </row>
    <row r="419" spans="1:14" ht="13.5">
      <c r="A419" s="1">
        <v>950266</v>
      </c>
      <c r="B419" s="2" t="s">
        <v>795</v>
      </c>
      <c r="C419" s="1" t="s">
        <v>796</v>
      </c>
      <c r="D419" s="12">
        <v>0.07966145523057691</v>
      </c>
      <c r="E419" s="12">
        <f t="shared" si="105"/>
        <v>0.192104055199985</v>
      </c>
      <c r="F419" s="12">
        <f t="shared" si="106"/>
        <v>0.11244259996940809</v>
      </c>
      <c r="G419" s="5">
        <f t="shared" si="107"/>
        <v>728.5239921194535</v>
      </c>
      <c r="H419" s="15">
        <f t="shared" si="111"/>
        <v>520.5512184315816</v>
      </c>
      <c r="I419" s="15">
        <f t="shared" si="111"/>
        <v>5205.512184315816</v>
      </c>
      <c r="J419" s="15">
        <f t="shared" si="111"/>
        <v>52055.12184315816</v>
      </c>
      <c r="K419" s="15">
        <f t="shared" si="109"/>
        <v>379234.0517544215</v>
      </c>
      <c r="L419" s="24">
        <f t="shared" si="110"/>
        <v>1.902955312910649</v>
      </c>
      <c r="M419" s="3">
        <v>-5.25963038802946E-06</v>
      </c>
      <c r="N419" s="2">
        <v>728.7341932479111</v>
      </c>
    </row>
    <row r="420" spans="1:14" ht="13.5">
      <c r="A420" s="1">
        <v>950272</v>
      </c>
      <c r="B420" s="2" t="s">
        <v>797</v>
      </c>
      <c r="C420" s="1" t="s">
        <v>798</v>
      </c>
      <c r="D420" s="12">
        <v>0.11154726284467312</v>
      </c>
      <c r="E420" s="12">
        <f t="shared" si="105"/>
        <v>0.2231422150621613</v>
      </c>
      <c r="F420" s="12">
        <f t="shared" si="106"/>
        <v>0.11159495221748819</v>
      </c>
      <c r="G420" s="5">
        <f t="shared" si="107"/>
        <v>935.9145857431838</v>
      </c>
      <c r="H420" s="15">
        <f t="shared" si="111"/>
        <v>448.1446954003873</v>
      </c>
      <c r="I420" s="15">
        <f t="shared" si="111"/>
        <v>4481.4469540038735</v>
      </c>
      <c r="J420" s="15">
        <f t="shared" si="111"/>
        <v>44814.469540038735</v>
      </c>
      <c r="K420" s="15">
        <f t="shared" si="109"/>
        <v>419425.1569486588</v>
      </c>
      <c r="L420" s="24">
        <f t="shared" si="110"/>
        <v>2.2104148881455785</v>
      </c>
      <c r="M420" s="3">
        <v>-6.109426341736279E-06</v>
      </c>
      <c r="N420" s="2">
        <v>936.1587489669313</v>
      </c>
    </row>
    <row r="421" spans="1:14" ht="13.5">
      <c r="A421" s="1">
        <v>950276</v>
      </c>
      <c r="B421" s="2" t="s">
        <v>799</v>
      </c>
      <c r="C421" s="1" t="s">
        <v>800</v>
      </c>
      <c r="D421" s="12">
        <v>-0.030973941188265835</v>
      </c>
      <c r="E421" s="12">
        <f t="shared" si="105"/>
        <v>-0.037961536341361936</v>
      </c>
      <c r="F421" s="12">
        <f t="shared" si="106"/>
        <v>-0.006987595153096101</v>
      </c>
      <c r="G421" s="5">
        <f t="shared" si="107"/>
        <v>570.5716493373895</v>
      </c>
      <c r="H421" s="15">
        <f t="shared" si="111"/>
        <v>-2634.2453345609856</v>
      </c>
      <c r="I421" s="15">
        <f t="shared" si="111"/>
        <v>-26342.453345609854</v>
      </c>
      <c r="J421" s="15">
        <f t="shared" si="111"/>
        <v>-263424.5334560986</v>
      </c>
      <c r="K421" s="15">
        <f t="shared" si="109"/>
        <v>-1503025.7052997854</v>
      </c>
      <c r="L421" s="24">
        <f t="shared" si="110"/>
        <v>-0.3760415530626915</v>
      </c>
      <c r="M421" s="3">
        <v>1.0393515634506373E-06</v>
      </c>
      <c r="N421" s="2">
        <v>570.5301116521563</v>
      </c>
    </row>
    <row r="422" spans="1:14" ht="13.5">
      <c r="A422" s="1">
        <v>950270</v>
      </c>
      <c r="B422" s="2" t="s">
        <v>801</v>
      </c>
      <c r="C422" s="1" t="s">
        <v>802</v>
      </c>
      <c r="D422" s="12">
        <v>0.23172414980901687</v>
      </c>
      <c r="E422" s="12">
        <f t="shared" si="105"/>
        <v>0.49132589017785894</v>
      </c>
      <c r="F422" s="12">
        <f t="shared" si="106"/>
        <v>0.2596017403688421</v>
      </c>
      <c r="G422" s="5">
        <f t="shared" si="107"/>
        <v>577.869102379464</v>
      </c>
      <c r="H422" s="15">
        <f t="shared" si="111"/>
        <v>203.53089873566444</v>
      </c>
      <c r="I422" s="15">
        <f t="shared" si="111"/>
        <v>2035.3089873566446</v>
      </c>
      <c r="J422" s="15">
        <f t="shared" si="111"/>
        <v>20353.089873566445</v>
      </c>
      <c r="K422" s="15">
        <f t="shared" si="109"/>
        <v>117614.21775886402</v>
      </c>
      <c r="L422" s="24">
        <f t="shared" si="110"/>
        <v>4.86700404169585</v>
      </c>
      <c r="M422" s="3">
        <v>-1.345204597432826E-05</v>
      </c>
      <c r="N422" s="2">
        <v>578.4067133968281</v>
      </c>
    </row>
    <row r="423" spans="1:14" ht="13.5">
      <c r="A423" s="1">
        <v>20985</v>
      </c>
      <c r="B423" s="2" t="s">
        <v>803</v>
      </c>
      <c r="C423" s="1" t="s">
        <v>804</v>
      </c>
      <c r="E423" s="12">
        <f t="shared" si="105"/>
        <v>0.6002763682640967</v>
      </c>
      <c r="F423" s="12">
        <f t="shared" si="106"/>
      </c>
      <c r="G423" s="5">
        <f t="shared" si="107"/>
        <v>788.5775900078773</v>
      </c>
      <c r="H423" s="15">
        <f t="shared" si="111"/>
        <v>166.5899330489788</v>
      </c>
      <c r="I423" s="15">
        <f t="shared" si="111"/>
        <v>1665.8993304897879</v>
      </c>
      <c r="J423" s="15">
        <f t="shared" si="111"/>
        <v>16658.99330489788</v>
      </c>
      <c r="K423" s="15">
        <f t="shared" si="109"/>
        <v>131369.08792333733</v>
      </c>
      <c r="L423" s="24">
        <f t="shared" si="110"/>
        <v>5.94625190506099</v>
      </c>
      <c r="M423" s="3">
        <v>-1.643500874799884E-05</v>
      </c>
      <c r="N423" s="2">
        <v>789.2344151324911</v>
      </c>
    </row>
    <row r="424" spans="1:14" ht="13.5">
      <c r="A424" s="1">
        <v>940047</v>
      </c>
      <c r="B424" s="2" t="s">
        <v>805</v>
      </c>
      <c r="C424" s="1" t="s">
        <v>806</v>
      </c>
      <c r="D424" s="12">
        <v>0.3491801882705262</v>
      </c>
      <c r="E424" s="12">
        <f t="shared" si="105"/>
        <v>0.35147263842472976</v>
      </c>
      <c r="F424" s="12">
        <f t="shared" si="106"/>
        <v>0.0022924501542035403</v>
      </c>
      <c r="G424" s="5">
        <f t="shared" si="107"/>
        <v>904.100540993162</v>
      </c>
      <c r="H424" s="15">
        <f t="shared" si="111"/>
        <v>284.5171688134571</v>
      </c>
      <c r="I424" s="15">
        <f t="shared" si="111"/>
        <v>2845.1716881345706</v>
      </c>
      <c r="J424" s="15">
        <f t="shared" si="111"/>
        <v>28451.716881345706</v>
      </c>
      <c r="K424" s="15">
        <f t="shared" si="109"/>
        <v>257232.12624608932</v>
      </c>
      <c r="L424" s="24">
        <f t="shared" si="110"/>
        <v>3.4816377193951666</v>
      </c>
      <c r="M424" s="3">
        <v>-9.622993995078059E-06</v>
      </c>
      <c r="N424" s="2">
        <v>904.4851239481753</v>
      </c>
    </row>
    <row r="425" spans="1:14" ht="13.5">
      <c r="A425" s="1">
        <v>31127</v>
      </c>
      <c r="B425" s="2" t="s">
        <v>807</v>
      </c>
      <c r="C425" s="1" t="s">
        <v>808</v>
      </c>
      <c r="E425" s="12">
        <f t="shared" si="105"/>
        <v>0.24143309852168393</v>
      </c>
      <c r="F425" s="12">
        <f t="shared" si="106"/>
      </c>
      <c r="G425" s="5">
        <f t="shared" si="107"/>
        <v>2677.099149949849</v>
      </c>
      <c r="H425" s="15">
        <f t="shared" si="111"/>
        <v>414.19341677801754</v>
      </c>
      <c r="I425" s="15">
        <f t="shared" si="111"/>
        <v>4141.934167780175</v>
      </c>
      <c r="J425" s="15">
        <f t="shared" si="111"/>
        <v>41419.341677801756</v>
      </c>
      <c r="K425" s="15">
        <f t="shared" si="109"/>
        <v>1108836.8439712543</v>
      </c>
      <c r="L425" s="24">
        <f t="shared" si="110"/>
        <v>2.3916017653350536</v>
      </c>
      <c r="M425" s="3">
        <v>-6.610213721614651E-06</v>
      </c>
      <c r="N425" s="2">
        <v>2677.3633271412336</v>
      </c>
    </row>
    <row r="426" spans="1:14" ht="13.5">
      <c r="A426" s="1">
        <v>20986</v>
      </c>
      <c r="B426" s="2" t="s">
        <v>809</v>
      </c>
      <c r="C426" s="1" t="s">
        <v>810</v>
      </c>
      <c r="E426" s="12">
        <f t="shared" si="105"/>
        <v>0.3122735239589279</v>
      </c>
      <c r="F426" s="12">
        <f t="shared" si="106"/>
      </c>
      <c r="G426" s="5">
        <f t="shared" si="107"/>
        <v>1033.4376055462933</v>
      </c>
      <c r="H426" s="15">
        <f t="shared" si="111"/>
        <v>320.2320796596019</v>
      </c>
      <c r="I426" s="15">
        <f t="shared" si="111"/>
        <v>3202.320796596019</v>
      </c>
      <c r="J426" s="15">
        <f t="shared" si="111"/>
        <v>32023.20796596019</v>
      </c>
      <c r="K426" s="15">
        <f t="shared" si="109"/>
        <v>330939.87362252886</v>
      </c>
      <c r="L426" s="24">
        <f t="shared" si="110"/>
        <v>3.093336894321965</v>
      </c>
      <c r="M426" s="3">
        <v>-8.549758693441423E-06</v>
      </c>
      <c r="N426" s="2">
        <v>1033.7792966524767</v>
      </c>
    </row>
    <row r="427" spans="1:14" ht="13.5">
      <c r="A427" s="1">
        <v>960616</v>
      </c>
      <c r="B427" s="2" t="s">
        <v>811</v>
      </c>
      <c r="C427" s="1" t="s">
        <v>814</v>
      </c>
      <c r="D427" s="12">
        <v>-0.24055334579527124</v>
      </c>
      <c r="E427" s="12">
        <f t="shared" si="105"/>
        <v>-0.18333324610614257</v>
      </c>
      <c r="F427" s="12">
        <f t="shared" si="106"/>
        <v>0.05722009968912867</v>
      </c>
      <c r="G427" s="5">
        <f t="shared" si="107"/>
        <v>1498.8211587083251</v>
      </c>
      <c r="H427" s="15">
        <f t="shared" si="111"/>
        <v>-545.4548049735835</v>
      </c>
      <c r="I427" s="15">
        <f t="shared" si="111"/>
        <v>-5454.548049735836</v>
      </c>
      <c r="J427" s="15">
        <f t="shared" si="111"/>
        <v>-54545.48049735835</v>
      </c>
      <c r="K427" s="15">
        <f t="shared" si="109"/>
        <v>-817539.20281353</v>
      </c>
      <c r="L427" s="24">
        <f t="shared" si="110"/>
        <v>-1.816072931660301</v>
      </c>
      <c r="M427" s="3">
        <v>5.019493791279563E-06</v>
      </c>
      <c r="N427" s="2">
        <v>1498.6205546389567</v>
      </c>
    </row>
    <row r="428" spans="1:14" ht="13.5">
      <c r="A428" s="1">
        <v>950271</v>
      </c>
      <c r="B428" s="2" t="s">
        <v>812</v>
      </c>
      <c r="C428" s="1" t="s">
        <v>813</v>
      </c>
      <c r="D428" s="12">
        <v>0.13994097034054823</v>
      </c>
      <c r="E428" s="12">
        <f t="shared" si="105"/>
        <v>0.3286958492299605</v>
      </c>
      <c r="F428" s="12">
        <f t="shared" si="106"/>
        <v>0.18875487888941225</v>
      </c>
      <c r="G428" s="5">
        <f t="shared" si="107"/>
        <v>863.2684468838504</v>
      </c>
      <c r="H428" s="15">
        <f t="shared" si="111"/>
        <v>304.232621842567</v>
      </c>
      <c r="I428" s="15">
        <f t="shared" si="111"/>
        <v>3042.3262184256705</v>
      </c>
      <c r="J428" s="15">
        <f t="shared" si="111"/>
        <v>30423.262184256706</v>
      </c>
      <c r="K428" s="15">
        <f t="shared" si="109"/>
        <v>262634.4229494346</v>
      </c>
      <c r="L428" s="24">
        <f t="shared" si="110"/>
        <v>3.2560141011738324</v>
      </c>
      <c r="M428" s="3">
        <v>-8.999386687747469E-06</v>
      </c>
      <c r="N428" s="2">
        <v>863.6281073728262</v>
      </c>
    </row>
    <row r="429" spans="3:13" ht="13.5">
      <c r="C429" s="21" t="s">
        <v>596</v>
      </c>
      <c r="D429" s="12">
        <f>AVERAGE(D395:D428)</f>
        <v>0.10089373979337869</v>
      </c>
      <c r="E429" s="12">
        <f>SUMIF(D395:D428,"&lt;&gt;",E395:E428)/COUNTIF(D395:D428,"&lt;&gt;")</f>
        <v>0.24473380243790166</v>
      </c>
      <c r="F429" s="12">
        <f t="shared" si="106"/>
        <v>0.14384006264452298</v>
      </c>
      <c r="G429" s="26" t="s">
        <v>1064</v>
      </c>
      <c r="H429" s="18"/>
      <c r="I429" s="18"/>
      <c r="J429" s="18"/>
      <c r="K429" s="18"/>
      <c r="L429" s="21"/>
      <c r="M429" s="26"/>
    </row>
    <row r="430" ht="13.5">
      <c r="B430" s="7" t="s">
        <v>815</v>
      </c>
    </row>
    <row r="431" spans="1:14" ht="13.5">
      <c r="A431" s="1">
        <v>92107</v>
      </c>
      <c r="B431" s="2" t="s">
        <v>816</v>
      </c>
      <c r="C431" s="1" t="s">
        <v>817</v>
      </c>
      <c r="D431" s="12">
        <v>0.2089519908671953</v>
      </c>
      <c r="E431" s="12">
        <f aca="true" t="shared" si="112" ref="E431:E462">-M431*365.2425*100</f>
        <v>0.0994277543728128</v>
      </c>
      <c r="F431" s="12">
        <f aca="true" t="shared" si="113" ref="F431:F462">IF(D431="","",E431-D431)</f>
        <v>-0.10952423649438249</v>
      </c>
      <c r="G431" s="5">
        <f aca="true" t="shared" si="114" ref="G431:G462">G$1*M431+N431</f>
        <v>54.81662041451246</v>
      </c>
      <c r="H431" s="15">
        <f aca="true" t="shared" si="115" ref="H431:J450">-H$1/$M431/365.2425</f>
        <v>1005.7553912466082</v>
      </c>
      <c r="I431" s="15">
        <f t="shared" si="115"/>
        <v>10057.55391246608</v>
      </c>
      <c r="J431" s="15">
        <f t="shared" si="115"/>
        <v>100575.5391246608</v>
      </c>
      <c r="K431" s="15">
        <f aca="true" t="shared" si="116" ref="K431:K462">-G431/$M431/365.2425</f>
        <v>55132.11151181478</v>
      </c>
      <c r="L431" s="24">
        <f aca="true" t="shared" si="117" ref="L431:L462">-(L$1*M431+N431-G431)</f>
        <v>0.9849171233660101</v>
      </c>
      <c r="M431" s="3">
        <v>-2.7222394538645642E-06</v>
      </c>
      <c r="N431" s="2">
        <v>54.925414714286156</v>
      </c>
    </row>
    <row r="432" spans="1:14" ht="13.5">
      <c r="A432" s="1">
        <v>93062</v>
      </c>
      <c r="B432" s="2" t="s">
        <v>818</v>
      </c>
      <c r="C432" s="1" t="s">
        <v>819</v>
      </c>
      <c r="D432" s="12">
        <v>-0.8301021455701229</v>
      </c>
      <c r="E432" s="12">
        <f t="shared" si="112"/>
        <v>-0.7941610421347183</v>
      </c>
      <c r="F432" s="12">
        <f t="shared" si="113"/>
        <v>0.035941103435404576</v>
      </c>
      <c r="G432" s="5">
        <f t="shared" si="114"/>
        <v>60.96157203232955</v>
      </c>
      <c r="H432" s="15">
        <f t="shared" si="115"/>
        <v>-125.91904499772276</v>
      </c>
      <c r="I432" s="15">
        <f t="shared" si="115"/>
        <v>-1259.1904499772274</v>
      </c>
      <c r="J432" s="15">
        <f t="shared" si="115"/>
        <v>-12591.904499772276</v>
      </c>
      <c r="K432" s="15">
        <f t="shared" si="116"/>
        <v>-7676.222931870821</v>
      </c>
      <c r="L432" s="24">
        <f t="shared" si="117"/>
        <v>-7.866845772014749</v>
      </c>
      <c r="M432" s="3">
        <v>2.1743390819379407E-05</v>
      </c>
      <c r="N432" s="2">
        <v>60.09259741823305</v>
      </c>
    </row>
    <row r="433" spans="1:14" ht="13.5">
      <c r="A433" s="1">
        <v>93050</v>
      </c>
      <c r="B433" s="2" t="s">
        <v>820</v>
      </c>
      <c r="C433" s="1" t="s">
        <v>821</v>
      </c>
      <c r="D433" s="12">
        <v>0.23073981046002495</v>
      </c>
      <c r="E433" s="12">
        <f t="shared" si="112"/>
        <v>0.6181343682290212</v>
      </c>
      <c r="F433" s="12">
        <f t="shared" si="113"/>
        <v>0.3873945577689963</v>
      </c>
      <c r="G433" s="5">
        <f t="shared" si="114"/>
        <v>82.74378764203365</v>
      </c>
      <c r="H433" s="15">
        <f t="shared" si="115"/>
        <v>161.77712345376275</v>
      </c>
      <c r="I433" s="15">
        <f t="shared" si="115"/>
        <v>1617.7712345376276</v>
      </c>
      <c r="J433" s="15">
        <f t="shared" si="115"/>
        <v>16177.712345376274</v>
      </c>
      <c r="K433" s="15">
        <f t="shared" si="116"/>
        <v>13386.051948397208</v>
      </c>
      <c r="L433" s="24">
        <f t="shared" si="117"/>
        <v>6.123150700226091</v>
      </c>
      <c r="M433" s="3">
        <v>-1.6923944180346514E-05</v>
      </c>
      <c r="N433" s="2">
        <v>83.4201530712012</v>
      </c>
    </row>
    <row r="434" spans="1:14" ht="13.5">
      <c r="A434" s="1">
        <v>92106</v>
      </c>
      <c r="B434" s="2" t="s">
        <v>822</v>
      </c>
      <c r="C434" s="1" t="s">
        <v>823</v>
      </c>
      <c r="D434" s="12">
        <v>-0.03378552244621373</v>
      </c>
      <c r="E434" s="12">
        <f t="shared" si="112"/>
        <v>0.21500370123671847</v>
      </c>
      <c r="F434" s="12">
        <f t="shared" si="113"/>
        <v>0.24878922368293221</v>
      </c>
      <c r="G434" s="5">
        <f t="shared" si="114"/>
        <v>60.69103521925493</v>
      </c>
      <c r="H434" s="15">
        <f t="shared" si="115"/>
        <v>465.1082722055109</v>
      </c>
      <c r="I434" s="15">
        <f t="shared" si="115"/>
        <v>4651.082722055109</v>
      </c>
      <c r="J434" s="15">
        <f t="shared" si="115"/>
        <v>46510.827220551095</v>
      </c>
      <c r="K434" s="15">
        <f t="shared" si="116"/>
        <v>28227.902529191473</v>
      </c>
      <c r="L434" s="24">
        <f t="shared" si="117"/>
        <v>2.129795933448314</v>
      </c>
      <c r="M434" s="3">
        <v>-5.886601401444752E-06</v>
      </c>
      <c r="N434" s="2">
        <v>60.92629324426367</v>
      </c>
    </row>
    <row r="435" spans="1:14" ht="13.5">
      <c r="A435" s="1">
        <v>842</v>
      </c>
      <c r="B435" s="2" t="s">
        <v>824</v>
      </c>
      <c r="C435" s="1" t="s">
        <v>825</v>
      </c>
      <c r="D435" s="12">
        <v>0.052180953521378665</v>
      </c>
      <c r="E435" s="12">
        <f t="shared" si="112"/>
        <v>0.5224023208878975</v>
      </c>
      <c r="F435" s="12">
        <f t="shared" si="113"/>
        <v>0.47022136736651887</v>
      </c>
      <c r="G435" s="5">
        <f t="shared" si="114"/>
        <v>105.02652516080339</v>
      </c>
      <c r="H435" s="15">
        <f t="shared" si="115"/>
        <v>191.4233455740313</v>
      </c>
      <c r="I435" s="15">
        <f t="shared" si="115"/>
        <v>1914.233455740313</v>
      </c>
      <c r="J435" s="15">
        <f t="shared" si="115"/>
        <v>19142.33455740313</v>
      </c>
      <c r="K435" s="15">
        <f t="shared" si="116"/>
        <v>20104.52882029616</v>
      </c>
      <c r="L435" s="24">
        <f t="shared" si="117"/>
        <v>5.174842722479582</v>
      </c>
      <c r="M435" s="3">
        <v>-1.4302889748260335E-05</v>
      </c>
      <c r="N435" s="2">
        <v>105.59814014959261</v>
      </c>
    </row>
    <row r="436" spans="1:14" ht="13.5">
      <c r="A436" s="1">
        <v>960628</v>
      </c>
      <c r="B436" s="2" t="s">
        <v>826</v>
      </c>
      <c r="C436" s="1" t="s">
        <v>827</v>
      </c>
      <c r="D436" s="12">
        <v>-0.02466185827241534</v>
      </c>
      <c r="E436" s="12">
        <f t="shared" si="112"/>
        <v>0.5088753234877175</v>
      </c>
      <c r="F436" s="12">
        <f t="shared" si="113"/>
        <v>0.5335371817601328</v>
      </c>
      <c r="G436" s="5">
        <f t="shared" si="114"/>
        <v>54.71176091322931</v>
      </c>
      <c r="H436" s="15">
        <f t="shared" si="115"/>
        <v>196.51178861380504</v>
      </c>
      <c r="I436" s="15">
        <f t="shared" si="115"/>
        <v>1965.1178861380508</v>
      </c>
      <c r="J436" s="15">
        <f t="shared" si="115"/>
        <v>19651.178861380507</v>
      </c>
      <c r="K436" s="15">
        <f t="shared" si="116"/>
        <v>10751.505995269561</v>
      </c>
      <c r="L436" s="24">
        <f t="shared" si="117"/>
        <v>5.040846219680077</v>
      </c>
      <c r="M436" s="3">
        <v>-1.393253313860565E-05</v>
      </c>
      <c r="N436" s="2">
        <v>55.26857460011369</v>
      </c>
    </row>
    <row r="437" spans="1:14" ht="13.5">
      <c r="A437" s="1">
        <v>970814</v>
      </c>
      <c r="B437" s="2" t="s">
        <v>828</v>
      </c>
      <c r="C437" s="1" t="s">
        <v>829</v>
      </c>
      <c r="D437" s="12">
        <v>-0.17392780662116397</v>
      </c>
      <c r="E437" s="12">
        <f t="shared" si="112"/>
        <v>0.5363775030932281</v>
      </c>
      <c r="F437" s="12">
        <f t="shared" si="113"/>
        <v>0.7103053097143921</v>
      </c>
      <c r="G437" s="5">
        <f t="shared" si="114"/>
        <v>172.5713503349766</v>
      </c>
      <c r="H437" s="15">
        <f t="shared" si="115"/>
        <v>186.43585799797972</v>
      </c>
      <c r="I437" s="15">
        <f t="shared" si="115"/>
        <v>1864.3585799797972</v>
      </c>
      <c r="J437" s="15">
        <f t="shared" si="115"/>
        <v>18643.585799797973</v>
      </c>
      <c r="K437" s="15">
        <f t="shared" si="116"/>
        <v>32173.487765571306</v>
      </c>
      <c r="L437" s="24">
        <f t="shared" si="117"/>
        <v>5.313278879898746</v>
      </c>
      <c r="M437" s="3">
        <v>-1.468551724109949E-05</v>
      </c>
      <c r="N437" s="2">
        <v>173.15825703151714</v>
      </c>
    </row>
    <row r="438" spans="1:14" ht="13.5">
      <c r="A438" s="1">
        <v>93053</v>
      </c>
      <c r="B438" s="2" t="s">
        <v>830</v>
      </c>
      <c r="C438" s="1" t="s">
        <v>831</v>
      </c>
      <c r="D438" s="12">
        <v>-0.10991336535529002</v>
      </c>
      <c r="E438" s="12">
        <f t="shared" si="112"/>
        <v>0.41659561853733557</v>
      </c>
      <c r="F438" s="12">
        <f t="shared" si="113"/>
        <v>0.5265089838926256</v>
      </c>
      <c r="G438" s="5">
        <f t="shared" si="114"/>
        <v>52.6956369435534</v>
      </c>
      <c r="H438" s="15">
        <f t="shared" si="115"/>
        <v>240.0409307018142</v>
      </c>
      <c r="I438" s="15">
        <f t="shared" si="115"/>
        <v>2400.409307018142</v>
      </c>
      <c r="J438" s="15">
        <f t="shared" si="115"/>
        <v>24004.093070181425</v>
      </c>
      <c r="K438" s="15">
        <f t="shared" si="116"/>
        <v>12649.109735855465</v>
      </c>
      <c r="L438" s="24">
        <f t="shared" si="117"/>
        <v>4.126736652204549</v>
      </c>
      <c r="M438" s="3">
        <v>-1.1406000630740825E-05</v>
      </c>
      <c r="N438" s="2">
        <v>53.15147775876096</v>
      </c>
    </row>
    <row r="439" spans="1:14" ht="13.5">
      <c r="A439" s="1">
        <v>960620</v>
      </c>
      <c r="B439" s="2" t="s">
        <v>832</v>
      </c>
      <c r="C439" s="1" t="s">
        <v>833</v>
      </c>
      <c r="D439" s="12">
        <v>0.07581950841510679</v>
      </c>
      <c r="E439" s="12">
        <f t="shared" si="112"/>
        <v>0.6038071565082798</v>
      </c>
      <c r="F439" s="12">
        <f t="shared" si="113"/>
        <v>0.527987648093173</v>
      </c>
      <c r="G439" s="5">
        <f t="shared" si="114"/>
        <v>52.17727223633769</v>
      </c>
      <c r="H439" s="15">
        <f t="shared" si="115"/>
        <v>165.61579127065005</v>
      </c>
      <c r="I439" s="15">
        <f t="shared" si="115"/>
        <v>1656.1579127065006</v>
      </c>
      <c r="J439" s="15">
        <f t="shared" si="115"/>
        <v>16561.579127065004</v>
      </c>
      <c r="K439" s="15">
        <f t="shared" si="116"/>
        <v>8641.380227765187</v>
      </c>
      <c r="L439" s="24">
        <f t="shared" si="117"/>
        <v>5.98122738874369</v>
      </c>
      <c r="M439" s="3">
        <v>-1.6531678446738257E-05</v>
      </c>
      <c r="N439" s="2">
        <v>52.83796076546159</v>
      </c>
    </row>
    <row r="440" spans="1:14" ht="13.5">
      <c r="A440" s="1">
        <v>93052</v>
      </c>
      <c r="B440" s="2" t="s">
        <v>834</v>
      </c>
      <c r="C440" s="1" t="s">
        <v>835</v>
      </c>
      <c r="D440" s="12">
        <v>-0.31472453828721625</v>
      </c>
      <c r="E440" s="12">
        <f t="shared" si="112"/>
        <v>0.23655370160545253</v>
      </c>
      <c r="F440" s="12">
        <f t="shared" si="113"/>
        <v>0.5512782398926688</v>
      </c>
      <c r="G440" s="5">
        <f t="shared" si="114"/>
        <v>95.99863600048468</v>
      </c>
      <c r="H440" s="15">
        <f t="shared" si="115"/>
        <v>422.73699088754825</v>
      </c>
      <c r="I440" s="15">
        <f t="shared" si="115"/>
        <v>4227.369908875483</v>
      </c>
      <c r="J440" s="15">
        <f t="shared" si="115"/>
        <v>42273.69908875482</v>
      </c>
      <c r="K440" s="15">
        <f t="shared" si="116"/>
        <v>40582.17451215396</v>
      </c>
      <c r="L440" s="24">
        <f t="shared" si="117"/>
        <v>2.343267156906961</v>
      </c>
      <c r="M440" s="3">
        <v>-6.476620371546371E-06</v>
      </c>
      <c r="N440" s="2">
        <v>96.25747413363354</v>
      </c>
    </row>
    <row r="441" spans="1:14" ht="13.5">
      <c r="A441" s="1">
        <v>970815</v>
      </c>
      <c r="B441" s="2" t="s">
        <v>836</v>
      </c>
      <c r="C441" s="1" t="s">
        <v>837</v>
      </c>
      <c r="D441" s="12">
        <v>0.21692513484840575</v>
      </c>
      <c r="E441" s="12">
        <f t="shared" si="112"/>
        <v>0.5655251924950273</v>
      </c>
      <c r="F441" s="12">
        <f t="shared" si="113"/>
        <v>0.34860005764662155</v>
      </c>
      <c r="G441" s="5">
        <f t="shared" si="114"/>
        <v>54.268066707390034</v>
      </c>
      <c r="H441" s="15">
        <f t="shared" si="115"/>
        <v>176.82678212585427</v>
      </c>
      <c r="I441" s="15">
        <f t="shared" si="115"/>
        <v>1768.2678212585427</v>
      </c>
      <c r="J441" s="15">
        <f t="shared" si="115"/>
        <v>17682.67821258543</v>
      </c>
      <c r="K441" s="15">
        <f t="shared" si="116"/>
        <v>9596.047608058983</v>
      </c>
      <c r="L441" s="24">
        <f t="shared" si="117"/>
        <v>5.6020117249627575</v>
      </c>
      <c r="M441" s="3">
        <v>-1.54835538716066E-05</v>
      </c>
      <c r="N441" s="2">
        <v>54.88686693786879</v>
      </c>
    </row>
    <row r="442" spans="1:14" ht="13.5">
      <c r="A442" s="1">
        <v>51144</v>
      </c>
      <c r="B442" s="2" t="s">
        <v>838</v>
      </c>
      <c r="C442" s="1" t="s">
        <v>839</v>
      </c>
      <c r="E442" s="12">
        <f t="shared" si="112"/>
        <v>0.497723731444389</v>
      </c>
      <c r="F442" s="12">
        <f t="shared" si="113"/>
      </c>
      <c r="G442" s="5">
        <f t="shared" si="114"/>
        <v>76.918470705385</v>
      </c>
      <c r="H442" s="15">
        <f t="shared" si="115"/>
        <v>200.91467149818448</v>
      </c>
      <c r="I442" s="15">
        <f t="shared" si="115"/>
        <v>2009.1467149818448</v>
      </c>
      <c r="J442" s="15">
        <f t="shared" si="115"/>
        <v>20091.467149818447</v>
      </c>
      <c r="K442" s="15">
        <f t="shared" si="116"/>
        <v>15454.049273915154</v>
      </c>
      <c r="L442" s="24">
        <f t="shared" si="117"/>
        <v>4.9303801428230685</v>
      </c>
      <c r="M442" s="3">
        <v>-1.3627212918660588E-05</v>
      </c>
      <c r="N442" s="2">
        <v>77.46308226967928</v>
      </c>
    </row>
    <row r="443" spans="1:14" ht="13.5">
      <c r="A443" s="1">
        <v>93104</v>
      </c>
      <c r="B443" s="2" t="s">
        <v>840</v>
      </c>
      <c r="C443" s="1" t="s">
        <v>841</v>
      </c>
      <c r="D443" s="12">
        <v>-0.9890462438592155</v>
      </c>
      <c r="E443" s="12">
        <f t="shared" si="112"/>
        <v>-0.19243029026475997</v>
      </c>
      <c r="F443" s="12">
        <f t="shared" si="113"/>
        <v>0.7966159535944555</v>
      </c>
      <c r="G443" s="5">
        <f t="shared" si="114"/>
        <v>60.50002816644316</v>
      </c>
      <c r="H443" s="15">
        <f t="shared" si="115"/>
        <v>-519.6687063269121</v>
      </c>
      <c r="I443" s="15">
        <f t="shared" si="115"/>
        <v>-5196.687063269122</v>
      </c>
      <c r="J443" s="15">
        <f t="shared" si="115"/>
        <v>-51966.870632691214</v>
      </c>
      <c r="K443" s="15">
        <f t="shared" si="116"/>
        <v>-31439.971369997264</v>
      </c>
      <c r="L443" s="24">
        <f t="shared" si="117"/>
        <v>-1.9061869508326978</v>
      </c>
      <c r="M443" s="3">
        <v>5.268562400727187E-06</v>
      </c>
      <c r="N443" s="2">
        <v>60.2894700700981</v>
      </c>
    </row>
    <row r="444" spans="1:14" ht="13.5">
      <c r="A444" s="1">
        <v>93101</v>
      </c>
      <c r="B444" s="2" t="s">
        <v>842</v>
      </c>
      <c r="C444" s="1" t="s">
        <v>843</v>
      </c>
      <c r="D444" s="12">
        <v>0.5933904801385151</v>
      </c>
      <c r="E444" s="12">
        <f t="shared" si="112"/>
        <v>0.8653844356857404</v>
      </c>
      <c r="F444" s="12">
        <f t="shared" si="113"/>
        <v>0.2719939555472253</v>
      </c>
      <c r="G444" s="5">
        <f t="shared" si="114"/>
        <v>93.73130855602737</v>
      </c>
      <c r="H444" s="15">
        <f t="shared" si="115"/>
        <v>115.5555795509066</v>
      </c>
      <c r="I444" s="15">
        <f t="shared" si="115"/>
        <v>1155.555795509066</v>
      </c>
      <c r="J444" s="15">
        <f t="shared" si="115"/>
        <v>11555.55795509066</v>
      </c>
      <c r="K444" s="15">
        <f t="shared" si="116"/>
        <v>10831.175682256593</v>
      </c>
      <c r="L444" s="24">
        <f t="shared" si="117"/>
        <v>8.572374528398072</v>
      </c>
      <c r="M444" s="3">
        <v>-2.3693421102027843E-05</v>
      </c>
      <c r="N444" s="2">
        <v>94.67821613036992</v>
      </c>
    </row>
    <row r="445" spans="1:14" ht="13.5">
      <c r="A445" s="1">
        <v>93038</v>
      </c>
      <c r="B445" s="2" t="s">
        <v>844</v>
      </c>
      <c r="C445" s="1" t="s">
        <v>845</v>
      </c>
      <c r="D445" s="12">
        <v>0.15952073266591282</v>
      </c>
      <c r="E445" s="12">
        <f t="shared" si="112"/>
        <v>0.3313700339031079</v>
      </c>
      <c r="F445" s="12">
        <f t="shared" si="113"/>
        <v>0.17184930123719505</v>
      </c>
      <c r="G445" s="5">
        <f t="shared" si="114"/>
        <v>690.9749084792508</v>
      </c>
      <c r="H445" s="15">
        <f t="shared" si="115"/>
        <v>301.777438418707</v>
      </c>
      <c r="I445" s="15">
        <f t="shared" si="115"/>
        <v>3017.77438418707</v>
      </c>
      <c r="J445" s="15">
        <f t="shared" si="115"/>
        <v>30177.743841870702</v>
      </c>
      <c r="K445" s="15">
        <f t="shared" si="116"/>
        <v>208520.6378924688</v>
      </c>
      <c r="L445" s="24">
        <f t="shared" si="117"/>
        <v>3.2825041923182425</v>
      </c>
      <c r="M445" s="3">
        <v>-9.072603377293384E-06</v>
      </c>
      <c r="N445" s="2">
        <v>691.3374950732243</v>
      </c>
    </row>
    <row r="446" spans="1:14" ht="13.5">
      <c r="A446" s="1">
        <v>93103</v>
      </c>
      <c r="B446" s="2" t="s">
        <v>846</v>
      </c>
      <c r="C446" s="1" t="s">
        <v>847</v>
      </c>
      <c r="D446" s="12">
        <v>-1.0747399052924276</v>
      </c>
      <c r="E446" s="12">
        <f t="shared" si="112"/>
        <v>-0.03344798322251213</v>
      </c>
      <c r="F446" s="12">
        <f t="shared" si="113"/>
        <v>1.0412919220699155</v>
      </c>
      <c r="G446" s="5">
        <f t="shared" si="114"/>
        <v>67.69515042424094</v>
      </c>
      <c r="H446" s="15">
        <f t="shared" si="115"/>
        <v>-2989.7168787353107</v>
      </c>
      <c r="I446" s="15">
        <f t="shared" si="115"/>
        <v>-29897.16878735311</v>
      </c>
      <c r="J446" s="15">
        <f t="shared" si="115"/>
        <v>-298971.6878735311</v>
      </c>
      <c r="K446" s="15">
        <f t="shared" si="116"/>
        <v>-202389.33383187893</v>
      </c>
      <c r="L446" s="24">
        <f t="shared" si="117"/>
        <v>-0.3313309410005161</v>
      </c>
      <c r="M446" s="3">
        <v>9.157746763455E-07</v>
      </c>
      <c r="N446" s="2">
        <v>67.65855148930079</v>
      </c>
    </row>
    <row r="447" spans="1:14" ht="13.5">
      <c r="A447" s="1">
        <v>950295</v>
      </c>
      <c r="B447" s="2" t="s">
        <v>848</v>
      </c>
      <c r="C447" s="1" t="s">
        <v>849</v>
      </c>
      <c r="D447" s="12">
        <v>-0.5259217663823412</v>
      </c>
      <c r="E447" s="12">
        <f t="shared" si="112"/>
        <v>-0.06153001477913736</v>
      </c>
      <c r="F447" s="12">
        <f t="shared" si="113"/>
        <v>0.4643917516032039</v>
      </c>
      <c r="G447" s="5">
        <f t="shared" si="114"/>
        <v>337.1892600859606</v>
      </c>
      <c r="H447" s="15">
        <f t="shared" si="115"/>
        <v>-1625.223077858035</v>
      </c>
      <c r="I447" s="15">
        <f t="shared" si="115"/>
        <v>-16252.23077858035</v>
      </c>
      <c r="J447" s="15">
        <f t="shared" si="115"/>
        <v>-162522.3077858035</v>
      </c>
      <c r="K447" s="15">
        <f t="shared" si="116"/>
        <v>-548007.7670975783</v>
      </c>
      <c r="L447" s="24">
        <f t="shared" si="117"/>
        <v>-0.6095075317672922</v>
      </c>
      <c r="M447" s="3">
        <v>1.684634586039066E-06</v>
      </c>
      <c r="N447" s="2">
        <v>337.12193366472957</v>
      </c>
    </row>
    <row r="448" spans="1:14" ht="13.5">
      <c r="A448" s="1">
        <v>95105</v>
      </c>
      <c r="B448" s="2" t="s">
        <v>850</v>
      </c>
      <c r="C448" s="1" t="s">
        <v>851</v>
      </c>
      <c r="D448" s="12">
        <v>0.19434290453347788</v>
      </c>
      <c r="E448" s="12">
        <f t="shared" si="112"/>
        <v>0.4339457004170935</v>
      </c>
      <c r="F448" s="12">
        <f t="shared" si="113"/>
        <v>0.23960279588361563</v>
      </c>
      <c r="G448" s="5">
        <f t="shared" si="114"/>
        <v>77.5310287059278</v>
      </c>
      <c r="H448" s="15">
        <f t="shared" si="115"/>
        <v>230.4435783184013</v>
      </c>
      <c r="I448" s="15">
        <f t="shared" si="115"/>
        <v>2304.435783184013</v>
      </c>
      <c r="J448" s="15">
        <f t="shared" si="115"/>
        <v>23044.357831840127</v>
      </c>
      <c r="K448" s="15">
        <f t="shared" si="116"/>
        <v>17866.52768570069</v>
      </c>
      <c r="L448" s="24">
        <f t="shared" si="117"/>
        <v>4.298604083415981</v>
      </c>
      <c r="M448" s="3">
        <v>-1.1881029738244961E-05</v>
      </c>
      <c r="N448" s="2">
        <v>78.00585405941675</v>
      </c>
    </row>
    <row r="449" spans="1:14" ht="13.5">
      <c r="A449" s="1">
        <v>960622</v>
      </c>
      <c r="B449" s="2" t="s">
        <v>852</v>
      </c>
      <c r="C449" s="1" t="s">
        <v>853</v>
      </c>
      <c r="D449" s="12">
        <v>0.3337595396114194</v>
      </c>
      <c r="E449" s="12">
        <f t="shared" si="112"/>
        <v>0.6483344499109782</v>
      </c>
      <c r="F449" s="12">
        <f t="shared" si="113"/>
        <v>0.3145749102995588</v>
      </c>
      <c r="G449" s="5">
        <f t="shared" si="114"/>
        <v>52.30226701375538</v>
      </c>
      <c r="H449" s="15">
        <f t="shared" si="115"/>
        <v>154.24137960543487</v>
      </c>
      <c r="I449" s="15">
        <f t="shared" si="115"/>
        <v>1542.413796054349</v>
      </c>
      <c r="J449" s="15">
        <f t="shared" si="115"/>
        <v>15424.137960543489</v>
      </c>
      <c r="K449" s="15">
        <f t="shared" si="116"/>
        <v>8067.173820693459</v>
      </c>
      <c r="L449" s="24">
        <f t="shared" si="117"/>
        <v>6.422308392796332</v>
      </c>
      <c r="M449" s="3">
        <v>-1.775079433283307E-05</v>
      </c>
      <c r="N449" s="2">
        <v>53.01167750926706</v>
      </c>
    </row>
    <row r="450" spans="1:14" ht="13.5">
      <c r="A450" s="1">
        <v>93048</v>
      </c>
      <c r="B450" s="2" t="s">
        <v>854</v>
      </c>
      <c r="C450" s="1" t="s">
        <v>855</v>
      </c>
      <c r="D450" s="12">
        <v>-0.39436157343828404</v>
      </c>
      <c r="E450" s="12">
        <f t="shared" si="112"/>
        <v>-0.20946428556771488</v>
      </c>
      <c r="F450" s="12">
        <f t="shared" si="113"/>
        <v>0.18489728787056917</v>
      </c>
      <c r="G450" s="5">
        <f t="shared" si="114"/>
        <v>363.01743889821427</v>
      </c>
      <c r="H450" s="15">
        <f t="shared" si="115"/>
        <v>-477.4083549802687</v>
      </c>
      <c r="I450" s="15">
        <f t="shared" si="115"/>
        <v>-4774.083549802687</v>
      </c>
      <c r="J450" s="15">
        <f t="shared" si="115"/>
        <v>-47740.83549802687</v>
      </c>
      <c r="K450" s="15">
        <f t="shared" si="116"/>
        <v>-173307.55833354668</v>
      </c>
      <c r="L450" s="24">
        <f t="shared" si="117"/>
        <v>-2.074923273593356</v>
      </c>
      <c r="M450" s="3">
        <v>5.734937351696882E-06</v>
      </c>
      <c r="N450" s="2">
        <v>362.7882421269537</v>
      </c>
    </row>
    <row r="451" spans="1:14" ht="13.5">
      <c r="A451" s="1">
        <v>960626</v>
      </c>
      <c r="B451" s="2" t="s">
        <v>856</v>
      </c>
      <c r="C451" s="1" t="s">
        <v>857</v>
      </c>
      <c r="D451" s="12">
        <v>-0.015970476306282712</v>
      </c>
      <c r="E451" s="12">
        <f t="shared" si="112"/>
        <v>0.3960789073705682</v>
      </c>
      <c r="F451" s="12">
        <f t="shared" si="113"/>
        <v>0.41204938367685096</v>
      </c>
      <c r="G451" s="5">
        <f t="shared" si="114"/>
        <v>48.76375007780871</v>
      </c>
      <c r="H451" s="15">
        <f aca="true" t="shared" si="118" ref="H451:J470">-H$1/$M451/365.2425</f>
        <v>252.47494410612683</v>
      </c>
      <c r="I451" s="15">
        <f t="shared" si="118"/>
        <v>2524.749441061268</v>
      </c>
      <c r="J451" s="15">
        <f t="shared" si="118"/>
        <v>25247.494410612682</v>
      </c>
      <c r="K451" s="15">
        <f t="shared" si="116"/>
        <v>12311.625075299891</v>
      </c>
      <c r="L451" s="24">
        <f t="shared" si="117"/>
        <v>3.923501043890049</v>
      </c>
      <c r="M451" s="3">
        <v>-1.0844272158102309E-05</v>
      </c>
      <c r="N451" s="2">
        <v>49.197141414607266</v>
      </c>
    </row>
    <row r="452" spans="1:14" ht="13.5">
      <c r="A452" s="1">
        <v>990840</v>
      </c>
      <c r="B452" s="2" t="s">
        <v>858</v>
      </c>
      <c r="C452" s="1" t="s">
        <v>859</v>
      </c>
      <c r="D452" s="12">
        <v>0.4362346498686968</v>
      </c>
      <c r="E452" s="12">
        <f t="shared" si="112"/>
        <v>0.8342677377732073</v>
      </c>
      <c r="F452" s="12">
        <f t="shared" si="113"/>
        <v>0.3980330879045105</v>
      </c>
      <c r="G452" s="5">
        <f t="shared" si="114"/>
        <v>46.48647730253227</v>
      </c>
      <c r="H452" s="15">
        <f t="shared" si="118"/>
        <v>119.86559646536956</v>
      </c>
      <c r="I452" s="15">
        <f t="shared" si="118"/>
        <v>1198.6559646536955</v>
      </c>
      <c r="J452" s="15">
        <f t="shared" si="118"/>
        <v>11986.559646536954</v>
      </c>
      <c r="K452" s="15">
        <f t="shared" si="116"/>
        <v>5572.129329441894</v>
      </c>
      <c r="L452" s="24">
        <f t="shared" si="117"/>
        <v>8.26413696646194</v>
      </c>
      <c r="M452" s="3">
        <v>-2.284147484953715E-05</v>
      </c>
      <c r="N452" s="2">
        <v>47.39933684489402</v>
      </c>
    </row>
    <row r="453" spans="1:14" ht="13.5">
      <c r="A453" s="1">
        <v>93092</v>
      </c>
      <c r="B453" s="2" t="s">
        <v>860</v>
      </c>
      <c r="C453" s="1" t="s">
        <v>861</v>
      </c>
      <c r="D453" s="12">
        <v>0.43530002931673145</v>
      </c>
      <c r="E453" s="12">
        <f t="shared" si="112"/>
        <v>0.7469841796714959</v>
      </c>
      <c r="F453" s="12">
        <f t="shared" si="113"/>
        <v>0.31168415035476443</v>
      </c>
      <c r="G453" s="5">
        <f t="shared" si="114"/>
        <v>48.34017812965634</v>
      </c>
      <c r="H453" s="15">
        <f t="shared" si="118"/>
        <v>133.87164376624065</v>
      </c>
      <c r="I453" s="15">
        <f t="shared" si="118"/>
        <v>1338.7164376624064</v>
      </c>
      <c r="J453" s="15">
        <f t="shared" si="118"/>
        <v>13387.164376624065</v>
      </c>
      <c r="K453" s="15">
        <f t="shared" si="116"/>
        <v>6471.37910616997</v>
      </c>
      <c r="L453" s="24">
        <f t="shared" si="117"/>
        <v>7.399518515557915</v>
      </c>
      <c r="M453" s="3">
        <v>-2.045173219632151E-05</v>
      </c>
      <c r="N453" s="2">
        <v>49.15753160688232</v>
      </c>
    </row>
    <row r="454" spans="1:14" ht="13.5">
      <c r="A454" s="1">
        <v>20847</v>
      </c>
      <c r="B454" s="2" t="s">
        <v>862</v>
      </c>
      <c r="C454" s="1" t="s">
        <v>863</v>
      </c>
      <c r="E454" s="12">
        <f t="shared" si="112"/>
        <v>-0.17260200302378034</v>
      </c>
      <c r="F454" s="12">
        <f t="shared" si="113"/>
      </c>
      <c r="G454" s="5">
        <f t="shared" si="114"/>
        <v>335.50862963726775</v>
      </c>
      <c r="H454" s="15">
        <f t="shared" si="118"/>
        <v>-579.3675522190924</v>
      </c>
      <c r="I454" s="15">
        <f t="shared" si="118"/>
        <v>-5793.675522190924</v>
      </c>
      <c r="J454" s="15">
        <f t="shared" si="118"/>
        <v>-57936.75522190925</v>
      </c>
      <c r="K454" s="15">
        <f t="shared" si="116"/>
        <v>-194382.81350132587</v>
      </c>
      <c r="L454" s="24">
        <f t="shared" si="117"/>
        <v>-1.7097707715289516</v>
      </c>
      <c r="M454" s="3">
        <v>4.725682334990597E-06</v>
      </c>
      <c r="N454" s="2">
        <v>335.31976774274983</v>
      </c>
    </row>
    <row r="455" spans="1:14" ht="13.5">
      <c r="A455" s="1">
        <v>93072</v>
      </c>
      <c r="B455" s="2" t="s">
        <v>864</v>
      </c>
      <c r="C455" s="1" t="s">
        <v>865</v>
      </c>
      <c r="D455" s="12">
        <v>0.024235105763948776</v>
      </c>
      <c r="E455" s="12">
        <f t="shared" si="112"/>
        <v>0.22462042082311318</v>
      </c>
      <c r="F455" s="12">
        <f t="shared" si="113"/>
        <v>0.2003853150591644</v>
      </c>
      <c r="G455" s="5">
        <f t="shared" si="114"/>
        <v>1495.9225383556015</v>
      </c>
      <c r="H455" s="15">
        <f t="shared" si="118"/>
        <v>445.19549751333255</v>
      </c>
      <c r="I455" s="15">
        <f t="shared" si="118"/>
        <v>4451.954975133325</v>
      </c>
      <c r="J455" s="15">
        <f t="shared" si="118"/>
        <v>44519.54975133325</v>
      </c>
      <c r="K455" s="15">
        <f t="shared" si="116"/>
        <v>665977.9787046292</v>
      </c>
      <c r="L455" s="24">
        <f t="shared" si="117"/>
        <v>2.2250577831298415</v>
      </c>
      <c r="M455" s="3">
        <v>-6.149898240843089E-06</v>
      </c>
      <c r="N455" s="2">
        <v>1496.1683190387969</v>
      </c>
    </row>
    <row r="456" spans="1:14" ht="13.5">
      <c r="A456" s="1">
        <v>960621</v>
      </c>
      <c r="B456" s="2" t="s">
        <v>866</v>
      </c>
      <c r="C456" s="1" t="s">
        <v>867</v>
      </c>
      <c r="D456" s="12">
        <v>-0.2854356439710668</v>
      </c>
      <c r="E456" s="12">
        <f t="shared" si="112"/>
        <v>0.2247324959898853</v>
      </c>
      <c r="F456" s="12">
        <f t="shared" si="113"/>
        <v>0.5101681399609521</v>
      </c>
      <c r="G456" s="5">
        <f t="shared" si="114"/>
        <v>308.52571000073885</v>
      </c>
      <c r="H456" s="15">
        <f t="shared" si="118"/>
        <v>444.9734763970262</v>
      </c>
      <c r="I456" s="15">
        <f t="shared" si="118"/>
        <v>4449.734763970262</v>
      </c>
      <c r="J456" s="15">
        <f t="shared" si="118"/>
        <v>44497.347639702624</v>
      </c>
      <c r="K456" s="15">
        <f t="shared" si="116"/>
        <v>137285.75773688953</v>
      </c>
      <c r="L456" s="24">
        <f t="shared" si="117"/>
        <v>2.2261679837128554</v>
      </c>
      <c r="M456" s="3">
        <v>-6.152966754687236E-06</v>
      </c>
      <c r="N456" s="2">
        <v>308.77161331708993</v>
      </c>
    </row>
    <row r="457" spans="1:14" ht="13.5">
      <c r="A457" s="1">
        <v>93085</v>
      </c>
      <c r="B457" s="2" t="s">
        <v>868</v>
      </c>
      <c r="C457" s="1" t="s">
        <v>869</v>
      </c>
      <c r="D457" s="12">
        <v>0.23020603978771811</v>
      </c>
      <c r="E457" s="12">
        <f t="shared" si="112"/>
        <v>0.5875146371330024</v>
      </c>
      <c r="F457" s="12">
        <f t="shared" si="113"/>
        <v>0.3573085973452843</v>
      </c>
      <c r="G457" s="5">
        <f t="shared" si="114"/>
        <v>54.10887199156214</v>
      </c>
      <c r="H457" s="15">
        <f t="shared" si="118"/>
        <v>170.20852533647064</v>
      </c>
      <c r="I457" s="15">
        <f t="shared" si="118"/>
        <v>1702.0852533647064</v>
      </c>
      <c r="J457" s="15">
        <f t="shared" si="118"/>
        <v>17020.852533647067</v>
      </c>
      <c r="K457" s="15">
        <f t="shared" si="116"/>
        <v>9209.791309303651</v>
      </c>
      <c r="L457" s="24">
        <f t="shared" si="117"/>
        <v>5.819836020541658</v>
      </c>
      <c r="M457" s="3">
        <v>-1.6085604417147577E-05</v>
      </c>
      <c r="N457" s="2">
        <v>54.751733172093445</v>
      </c>
    </row>
    <row r="458" spans="1:14" ht="13.5">
      <c r="A458" s="1">
        <v>93074</v>
      </c>
      <c r="B458" s="2" t="s">
        <v>870</v>
      </c>
      <c r="C458" s="1" t="s">
        <v>871</v>
      </c>
      <c r="D458" s="12">
        <v>0.23856798467019857</v>
      </c>
      <c r="E458" s="12">
        <f t="shared" si="112"/>
        <v>0.19370398754421003</v>
      </c>
      <c r="F458" s="12">
        <f t="shared" si="113"/>
        <v>-0.04486399712598854</v>
      </c>
      <c r="G458" s="5">
        <f t="shared" si="114"/>
        <v>1126.8739919695279</v>
      </c>
      <c r="H458" s="15">
        <f t="shared" si="118"/>
        <v>516.251633576601</v>
      </c>
      <c r="I458" s="15">
        <f t="shared" si="118"/>
        <v>5162.516335766009</v>
      </c>
      <c r="J458" s="15">
        <f t="shared" si="118"/>
        <v>51625.163357660094</v>
      </c>
      <c r="K458" s="15">
        <f t="shared" si="116"/>
        <v>581750.5391892543</v>
      </c>
      <c r="L458" s="24">
        <f t="shared" si="117"/>
        <v>1.9188040140302292</v>
      </c>
      <c r="M458" s="3">
        <v>-5.303435047789073E-06</v>
      </c>
      <c r="N458" s="2">
        <v>1127.0859437512129</v>
      </c>
    </row>
    <row r="459" spans="1:14" ht="13.5">
      <c r="A459" s="1">
        <v>93078</v>
      </c>
      <c r="B459" s="2" t="s">
        <v>872</v>
      </c>
      <c r="C459" s="1" t="s">
        <v>873</v>
      </c>
      <c r="D459" s="12">
        <v>0.2740343895980566</v>
      </c>
      <c r="E459" s="12">
        <f t="shared" si="112"/>
        <v>0.5812090008422575</v>
      </c>
      <c r="F459" s="12">
        <f t="shared" si="113"/>
        <v>0.30717461124420087</v>
      </c>
      <c r="G459" s="5">
        <f t="shared" si="114"/>
        <v>266.20015228824525</v>
      </c>
      <c r="H459" s="15">
        <f t="shared" si="118"/>
        <v>172.0551468664203</v>
      </c>
      <c r="I459" s="15">
        <f t="shared" si="118"/>
        <v>1720.551468664203</v>
      </c>
      <c r="J459" s="15">
        <f t="shared" si="118"/>
        <v>17205.51468664203</v>
      </c>
      <c r="K459" s="15">
        <f t="shared" si="116"/>
        <v>45801.10629781748</v>
      </c>
      <c r="L459" s="24">
        <f t="shared" si="117"/>
        <v>5.757373288725489</v>
      </c>
      <c r="M459" s="3">
        <v>-1.591296195930806E-05</v>
      </c>
      <c r="N459" s="2">
        <v>266.836113812949</v>
      </c>
    </row>
    <row r="460" spans="1:14" ht="13.5">
      <c r="A460" s="1">
        <v>93081</v>
      </c>
      <c r="B460" s="2" t="s">
        <v>874</v>
      </c>
      <c r="C460" s="1" t="s">
        <v>875</v>
      </c>
      <c r="D460" s="12">
        <v>0.07525408102654839</v>
      </c>
      <c r="E460" s="12">
        <f t="shared" si="112"/>
        <v>0.7735343764630008</v>
      </c>
      <c r="F460" s="12">
        <f t="shared" si="113"/>
        <v>0.6982802954364524</v>
      </c>
      <c r="G460" s="5">
        <f t="shared" si="114"/>
        <v>64.36396065390942</v>
      </c>
      <c r="H460" s="15">
        <f t="shared" si="118"/>
        <v>129.2767368106531</v>
      </c>
      <c r="I460" s="15">
        <f t="shared" si="118"/>
        <v>1292.7673681065307</v>
      </c>
      <c r="J460" s="15">
        <f t="shared" si="118"/>
        <v>12927.67368106531</v>
      </c>
      <c r="K460" s="15">
        <f t="shared" si="116"/>
        <v>8320.762801546678</v>
      </c>
      <c r="L460" s="24">
        <f t="shared" si="117"/>
        <v>7.66252097009027</v>
      </c>
      <c r="M460" s="3">
        <v>-2.117865189464536E-05</v>
      </c>
      <c r="N460" s="2">
        <v>65.21036547687892</v>
      </c>
    </row>
    <row r="461" spans="1:14" ht="13.5">
      <c r="A461" s="1">
        <v>93089</v>
      </c>
      <c r="B461" s="2" t="s">
        <v>876</v>
      </c>
      <c r="C461" s="1" t="s">
        <v>877</v>
      </c>
      <c r="D461" s="12">
        <v>-0.7271864161520518</v>
      </c>
      <c r="E461" s="12">
        <f t="shared" si="112"/>
        <v>0.193956612095051</v>
      </c>
      <c r="F461" s="12">
        <f t="shared" si="113"/>
        <v>0.9211430282471028</v>
      </c>
      <c r="G461" s="5">
        <f t="shared" si="114"/>
        <v>102.44399401352261</v>
      </c>
      <c r="H461" s="15">
        <f t="shared" si="118"/>
        <v>515.5792263013631</v>
      </c>
      <c r="I461" s="15">
        <f t="shared" si="118"/>
        <v>5155.792263013631</v>
      </c>
      <c r="J461" s="15">
        <f t="shared" si="118"/>
        <v>51557.922630136316</v>
      </c>
      <c r="K461" s="15">
        <f t="shared" si="116"/>
        <v>52817.99517271346</v>
      </c>
      <c r="L461" s="24">
        <f t="shared" si="117"/>
        <v>1.9213064767226626</v>
      </c>
      <c r="M461" s="3">
        <v>-5.3103516730679205E-06</v>
      </c>
      <c r="N461" s="2">
        <v>102.65622221813678</v>
      </c>
    </row>
    <row r="462" spans="1:14" ht="13.5">
      <c r="A462" s="1">
        <v>970819</v>
      </c>
      <c r="B462" s="2" t="s">
        <v>878</v>
      </c>
      <c r="C462" s="1" t="s">
        <v>879</v>
      </c>
      <c r="D462" s="12">
        <v>-0.4828040029531369</v>
      </c>
      <c r="E462" s="12">
        <f t="shared" si="112"/>
        <v>0.04917653095350948</v>
      </c>
      <c r="F462" s="12">
        <f t="shared" si="113"/>
        <v>0.5319805339066463</v>
      </c>
      <c r="G462" s="5">
        <f t="shared" si="114"/>
        <v>168.11852957591452</v>
      </c>
      <c r="H462" s="15">
        <f t="shared" si="118"/>
        <v>2033.490326809307</v>
      </c>
      <c r="I462" s="15">
        <f t="shared" si="118"/>
        <v>20334.90326809307</v>
      </c>
      <c r="J462" s="15">
        <f t="shared" si="118"/>
        <v>203349.0326809307</v>
      </c>
      <c r="K462" s="15">
        <f t="shared" si="116"/>
        <v>341867.4036500266</v>
      </c>
      <c r="L462" s="24">
        <f t="shared" si="117"/>
        <v>0.48713568670413565</v>
      </c>
      <c r="M462" s="3">
        <v>-1.3464076867700085E-06</v>
      </c>
      <c r="N462" s="2">
        <v>168.1723387591163</v>
      </c>
    </row>
    <row r="463" spans="1:14" ht="13.5">
      <c r="A463" s="1">
        <v>93077</v>
      </c>
      <c r="B463" s="2" t="s">
        <v>880</v>
      </c>
      <c r="C463" s="1" t="s">
        <v>881</v>
      </c>
      <c r="D463" s="12">
        <v>0.4271254265625308</v>
      </c>
      <c r="E463" s="12">
        <f aca="true" t="shared" si="119" ref="E463:E496">-M463*365.2425*100</f>
        <v>0.5352092386700414</v>
      </c>
      <c r="F463" s="12">
        <f aca="true" t="shared" si="120" ref="F463:F494">IF(D463="","",E463-D463)</f>
        <v>0.10808381210751067</v>
      </c>
      <c r="G463" s="5">
        <f aca="true" t="shared" si="121" ref="G463:G496">G$1*M463+N463</f>
        <v>55.71764004187511</v>
      </c>
      <c r="H463" s="15">
        <f t="shared" si="118"/>
        <v>186.84281356669626</v>
      </c>
      <c r="I463" s="15">
        <f t="shared" si="118"/>
        <v>1868.4281356669628</v>
      </c>
      <c r="J463" s="15">
        <f t="shared" si="118"/>
        <v>18684.281356669628</v>
      </c>
      <c r="K463" s="15">
        <f aca="true" t="shared" si="122" ref="K463:K496">-G463/$M463/365.2425</f>
        <v>10410.440630720363</v>
      </c>
      <c r="L463" s="24">
        <f aca="true" t="shared" si="123" ref="L463:L494">-(L$1*M463+N463-G463)</f>
        <v>5.301706219505554</v>
      </c>
      <c r="M463" s="3">
        <v>-1.4653531247596908E-05</v>
      </c>
      <c r="N463" s="2">
        <v>56.30326841818532</v>
      </c>
    </row>
    <row r="464" spans="1:14" ht="13.5">
      <c r="A464" s="1">
        <v>950296</v>
      </c>
      <c r="B464" s="2" t="s">
        <v>882</v>
      </c>
      <c r="C464" s="1" t="s">
        <v>883</v>
      </c>
      <c r="D464" s="12">
        <v>0.3895225674690889</v>
      </c>
      <c r="E464" s="12">
        <f t="shared" si="119"/>
        <v>0.34034779647285934</v>
      </c>
      <c r="F464" s="12">
        <f t="shared" si="120"/>
        <v>-0.04917477099622958</v>
      </c>
      <c r="G464" s="5">
        <f t="shared" si="121"/>
        <v>54.141023177340216</v>
      </c>
      <c r="H464" s="15">
        <f t="shared" si="118"/>
        <v>293.8170925045915</v>
      </c>
      <c r="I464" s="15">
        <f t="shared" si="118"/>
        <v>2938.1709250459153</v>
      </c>
      <c r="J464" s="15">
        <f t="shared" si="118"/>
        <v>29381.709250459153</v>
      </c>
      <c r="K464" s="15">
        <f t="shared" si="122"/>
        <v>15907.558015189803</v>
      </c>
      <c r="L464" s="24">
        <f t="shared" si="123"/>
        <v>3.3714366251207437</v>
      </c>
      <c r="M464" s="3">
        <v>-9.318406167761401E-06</v>
      </c>
      <c r="N464" s="2">
        <v>54.5134332798348</v>
      </c>
    </row>
    <row r="465" spans="1:14" ht="13.5">
      <c r="A465" s="1">
        <v>93043</v>
      </c>
      <c r="B465" s="2" t="s">
        <v>884</v>
      </c>
      <c r="C465" s="1" t="s">
        <v>885</v>
      </c>
      <c r="D465" s="12">
        <v>-0.07610617587787018</v>
      </c>
      <c r="E465" s="12">
        <f t="shared" si="119"/>
        <v>0.1459211959577097</v>
      </c>
      <c r="F465" s="12">
        <f t="shared" si="120"/>
        <v>0.22202737183557986</v>
      </c>
      <c r="G465" s="5">
        <f t="shared" si="121"/>
        <v>67.10678745621152</v>
      </c>
      <c r="H465" s="15">
        <f t="shared" si="118"/>
        <v>685.3014008258377</v>
      </c>
      <c r="I465" s="15">
        <f t="shared" si="118"/>
        <v>6853.014008258377</v>
      </c>
      <c r="J465" s="15">
        <f t="shared" si="118"/>
        <v>68530.14008258376</v>
      </c>
      <c r="K465" s="15">
        <f t="shared" si="122"/>
        <v>45988.37544866351</v>
      </c>
      <c r="L465" s="24">
        <f t="shared" si="123"/>
        <v>1.4454745102851803</v>
      </c>
      <c r="M465" s="3">
        <v>-3.995186648807564E-06</v>
      </c>
      <c r="N465" s="2">
        <v>67.26645509063111</v>
      </c>
    </row>
    <row r="466" spans="1:14" ht="13.5">
      <c r="A466" s="1">
        <v>93091</v>
      </c>
      <c r="B466" s="2" t="s">
        <v>886</v>
      </c>
      <c r="C466" s="1" t="s">
        <v>887</v>
      </c>
      <c r="D466" s="12">
        <v>0.2784069495679839</v>
      </c>
      <c r="E466" s="12">
        <f t="shared" si="119"/>
        <v>0.7092580898718349</v>
      </c>
      <c r="F466" s="12">
        <f t="shared" si="120"/>
        <v>0.430851140303851</v>
      </c>
      <c r="G466" s="5">
        <f t="shared" si="121"/>
        <v>211.11410369500655</v>
      </c>
      <c r="H466" s="15">
        <f t="shared" si="118"/>
        <v>140.99239956229516</v>
      </c>
      <c r="I466" s="15">
        <f t="shared" si="118"/>
        <v>1409.9239956229517</v>
      </c>
      <c r="J466" s="15">
        <f t="shared" si="118"/>
        <v>14099.239956229518</v>
      </c>
      <c r="K466" s="15">
        <f t="shared" si="122"/>
        <v>29765.484061402178</v>
      </c>
      <c r="L466" s="24">
        <f t="shared" si="123"/>
        <v>7.025809262284355</v>
      </c>
      <c r="M466" s="3">
        <v>-1.9418826940233814E-05</v>
      </c>
      <c r="N466" s="2">
        <v>211.890177113673</v>
      </c>
    </row>
    <row r="467" spans="1:14" ht="13.5">
      <c r="A467" s="1">
        <v>960623</v>
      </c>
      <c r="B467" s="2" t="s">
        <v>888</v>
      </c>
      <c r="C467" s="1" t="s">
        <v>889</v>
      </c>
      <c r="D467" s="12">
        <v>0.38285726718257196</v>
      </c>
      <c r="E467" s="12">
        <f t="shared" si="119"/>
        <v>0.72816010055836</v>
      </c>
      <c r="F467" s="12">
        <f t="shared" si="120"/>
        <v>0.34530283337578804</v>
      </c>
      <c r="G467" s="5">
        <f t="shared" si="121"/>
        <v>151.68843488085784</v>
      </c>
      <c r="H467" s="15">
        <f t="shared" si="118"/>
        <v>137.3324354401169</v>
      </c>
      <c r="I467" s="15">
        <f t="shared" si="118"/>
        <v>1373.3243544011689</v>
      </c>
      <c r="J467" s="15">
        <f t="shared" si="118"/>
        <v>13733.24354401169</v>
      </c>
      <c r="K467" s="15">
        <f t="shared" si="122"/>
        <v>20831.742190287787</v>
      </c>
      <c r="L467" s="24">
        <f t="shared" si="123"/>
        <v>7.213049878434674</v>
      </c>
      <c r="M467" s="3">
        <v>-1.99363464152819E-05</v>
      </c>
      <c r="N467" s="2">
        <v>152.48519096534457</v>
      </c>
    </row>
    <row r="468" spans="1:14" ht="13.5">
      <c r="A468" s="1">
        <v>31102</v>
      </c>
      <c r="B468" s="2" t="s">
        <v>890</v>
      </c>
      <c r="C468" s="1" t="s">
        <v>891</v>
      </c>
      <c r="E468" s="12">
        <f t="shared" si="119"/>
        <v>0.046959476618276354</v>
      </c>
      <c r="F468" s="12">
        <f t="shared" si="120"/>
      </c>
      <c r="G468" s="5">
        <f t="shared" si="121"/>
        <v>994.9532526625293</v>
      </c>
      <c r="H468" s="15">
        <f t="shared" si="118"/>
        <v>2129.495624767687</v>
      </c>
      <c r="I468" s="15">
        <f t="shared" si="118"/>
        <v>21294.95624767687</v>
      </c>
      <c r="J468" s="15">
        <f t="shared" si="118"/>
        <v>212949.56247676868</v>
      </c>
      <c r="K468" s="15">
        <f t="shared" si="122"/>
        <v>2118748.598393235</v>
      </c>
      <c r="L468" s="24">
        <f t="shared" si="123"/>
        <v>0.46517386334835464</v>
      </c>
      <c r="M468" s="3">
        <v>-1.2857068007769182E-06</v>
      </c>
      <c r="N468" s="2">
        <v>995.0046359348223</v>
      </c>
    </row>
    <row r="469" spans="1:14" ht="13.5">
      <c r="A469" s="1">
        <v>970817</v>
      </c>
      <c r="B469" s="2" t="s">
        <v>892</v>
      </c>
      <c r="C469" s="1" t="s">
        <v>893</v>
      </c>
      <c r="D469" s="12">
        <v>0.4165550975888153</v>
      </c>
      <c r="E469" s="12">
        <f t="shared" si="119"/>
        <v>0.5953818873755212</v>
      </c>
      <c r="F469" s="12">
        <f t="shared" si="120"/>
        <v>0.1788267897867059</v>
      </c>
      <c r="G469" s="5">
        <f t="shared" si="121"/>
        <v>701.7634997222741</v>
      </c>
      <c r="H469" s="15">
        <f t="shared" si="118"/>
        <v>167.95942590864823</v>
      </c>
      <c r="I469" s="15">
        <f t="shared" si="118"/>
        <v>1679.5942590864825</v>
      </c>
      <c r="J469" s="15">
        <f t="shared" si="118"/>
        <v>16795.942590864826</v>
      </c>
      <c r="K469" s="15">
        <f t="shared" si="122"/>
        <v>117867.79453699698</v>
      </c>
      <c r="L469" s="24">
        <f t="shared" si="123"/>
        <v>5.897767876958824</v>
      </c>
      <c r="M469" s="3">
        <v>-1.630100241279482E-05</v>
      </c>
      <c r="N469" s="2">
        <v>702.4149692837015</v>
      </c>
    </row>
    <row r="470" spans="1:14" ht="13.5">
      <c r="A470" s="1">
        <v>93088</v>
      </c>
      <c r="B470" s="2" t="s">
        <v>894</v>
      </c>
      <c r="C470" s="1" t="s">
        <v>895</v>
      </c>
      <c r="D470" s="12">
        <v>-0.018204732002906236</v>
      </c>
      <c r="E470" s="12">
        <f t="shared" si="119"/>
        <v>0.45622882096101114</v>
      </c>
      <c r="F470" s="12">
        <f t="shared" si="120"/>
        <v>0.47443355296391737</v>
      </c>
      <c r="G470" s="5">
        <f t="shared" si="121"/>
        <v>188.23298497986883</v>
      </c>
      <c r="H470" s="15">
        <f t="shared" si="118"/>
        <v>219.1882568693439</v>
      </c>
      <c r="I470" s="15">
        <f t="shared" si="118"/>
        <v>2191.8825686934388</v>
      </c>
      <c r="J470" s="15">
        <f t="shared" si="118"/>
        <v>21918.825686934386</v>
      </c>
      <c r="K470" s="15">
        <f t="shared" si="122"/>
        <v>41258.45986305083</v>
      </c>
      <c r="L470" s="24">
        <f t="shared" si="123"/>
        <v>4.519337490543336</v>
      </c>
      <c r="M470" s="3">
        <v>-1.2491120856992577E-05</v>
      </c>
      <c r="N470" s="2">
        <v>188.73219262491855</v>
      </c>
    </row>
    <row r="471" spans="1:14" ht="13.5">
      <c r="A471" s="1">
        <v>93095</v>
      </c>
      <c r="B471" s="2" t="s">
        <v>896</v>
      </c>
      <c r="C471" s="1" t="s">
        <v>897</v>
      </c>
      <c r="D471" s="12">
        <v>-0.1961110412757918</v>
      </c>
      <c r="E471" s="12">
        <f t="shared" si="119"/>
        <v>0.3349972715409049</v>
      </c>
      <c r="F471" s="12">
        <f t="shared" si="120"/>
        <v>0.5311083128166967</v>
      </c>
      <c r="G471" s="5">
        <f t="shared" si="121"/>
        <v>49.22126282054777</v>
      </c>
      <c r="H471" s="15">
        <f aca="true" t="shared" si="124" ref="H471:J490">-H$1/$M471/365.2425</f>
        <v>298.5098939463735</v>
      </c>
      <c r="I471" s="15">
        <f t="shared" si="124"/>
        <v>2985.098939463735</v>
      </c>
      <c r="J471" s="15">
        <f t="shared" si="124"/>
        <v>29850.98939463735</v>
      </c>
      <c r="K471" s="15">
        <f t="shared" si="122"/>
        <v>14693.03394446829</v>
      </c>
      <c r="L471" s="24">
        <f t="shared" si="123"/>
        <v>3.3184350899083626</v>
      </c>
      <c r="M471" s="3">
        <v>-9.171913770738753E-06</v>
      </c>
      <c r="N471" s="2">
        <v>49.587818354395345</v>
      </c>
    </row>
    <row r="472" spans="1:14" ht="13.5">
      <c r="A472" s="1">
        <v>93096</v>
      </c>
      <c r="B472" s="2" t="s">
        <v>898</v>
      </c>
      <c r="C472" s="1" t="s">
        <v>899</v>
      </c>
      <c r="D472" s="12">
        <v>-0.4125412672044887</v>
      </c>
      <c r="E472" s="12">
        <f t="shared" si="119"/>
        <v>0.39057448682642004</v>
      </c>
      <c r="F472" s="12">
        <f t="shared" si="120"/>
        <v>0.8031157540309087</v>
      </c>
      <c r="G472" s="5">
        <f t="shared" si="121"/>
        <v>56.188749144480944</v>
      </c>
      <c r="H472" s="15">
        <f t="shared" si="124"/>
        <v>256.03310859483304</v>
      </c>
      <c r="I472" s="15">
        <f t="shared" si="124"/>
        <v>2560.3310859483304</v>
      </c>
      <c r="J472" s="15">
        <f t="shared" si="124"/>
        <v>25603.310859483303</v>
      </c>
      <c r="K472" s="15">
        <f t="shared" si="122"/>
        <v>14386.180111516724</v>
      </c>
      <c r="L472" s="24">
        <f t="shared" si="123"/>
        <v>3.8689750407399472</v>
      </c>
      <c r="M472" s="3">
        <v>-1.069356624232996E-05</v>
      </c>
      <c r="N472" s="2">
        <v>56.61611751935566</v>
      </c>
    </row>
    <row r="473" spans="1:14" ht="13.5">
      <c r="A473" s="1">
        <v>93046</v>
      </c>
      <c r="B473" s="2" t="s">
        <v>900</v>
      </c>
      <c r="C473" s="1" t="s">
        <v>901</v>
      </c>
      <c r="D473" s="12">
        <v>-0.0773330446737798</v>
      </c>
      <c r="E473" s="12">
        <f t="shared" si="119"/>
        <v>0.3342350476229905</v>
      </c>
      <c r="F473" s="12">
        <f t="shared" si="120"/>
        <v>0.41156809229677027</v>
      </c>
      <c r="G473" s="5">
        <f t="shared" si="121"/>
        <v>332.6364495440537</v>
      </c>
      <c r="H473" s="15">
        <f t="shared" si="124"/>
        <v>299.1906465560061</v>
      </c>
      <c r="I473" s="15">
        <f t="shared" si="124"/>
        <v>2991.906465560061</v>
      </c>
      <c r="J473" s="15">
        <f t="shared" si="124"/>
        <v>29919.064655600603</v>
      </c>
      <c r="K473" s="15">
        <f t="shared" si="122"/>
        <v>99521.71440717971</v>
      </c>
      <c r="L473" s="24">
        <f t="shared" si="123"/>
        <v>3.3108846087239954</v>
      </c>
      <c r="M473" s="3">
        <v>-9.151044788681232E-06</v>
      </c>
      <c r="N473" s="2">
        <v>333.00217104903334</v>
      </c>
    </row>
    <row r="474" spans="1:14" ht="13.5">
      <c r="A474" s="1">
        <v>93093</v>
      </c>
      <c r="B474" s="2" t="s">
        <v>902</v>
      </c>
      <c r="C474" s="1" t="s">
        <v>903</v>
      </c>
      <c r="D474" s="12">
        <v>0.07505338115487577</v>
      </c>
      <c r="E474" s="12">
        <f t="shared" si="119"/>
        <v>0.510907883949296</v>
      </c>
      <c r="F474" s="12">
        <f t="shared" si="120"/>
        <v>0.43585450279442023</v>
      </c>
      <c r="G474" s="5">
        <f t="shared" si="121"/>
        <v>57.945638316923294</v>
      </c>
      <c r="H474" s="15">
        <f t="shared" si="124"/>
        <v>195.72999975456298</v>
      </c>
      <c r="I474" s="15">
        <f t="shared" si="124"/>
        <v>1957.2999975456298</v>
      </c>
      <c r="J474" s="15">
        <f t="shared" si="124"/>
        <v>19572.9999754563</v>
      </c>
      <c r="K474" s="15">
        <f t="shared" si="122"/>
        <v>11341.699773549391</v>
      </c>
      <c r="L474" s="24">
        <f t="shared" si="123"/>
        <v>5.060980473093657</v>
      </c>
      <c r="M474" s="3">
        <v>-1.3988182753904489E-05</v>
      </c>
      <c r="N474" s="2">
        <v>58.50467604068309</v>
      </c>
    </row>
    <row r="475" spans="1:14" ht="13.5">
      <c r="A475" s="1">
        <v>960624</v>
      </c>
      <c r="B475" s="2" t="s">
        <v>904</v>
      </c>
      <c r="C475" s="1" t="s">
        <v>905</v>
      </c>
      <c r="D475" s="12">
        <v>0.23528828110743072</v>
      </c>
      <c r="E475" s="12">
        <f t="shared" si="119"/>
        <v>0.5501514361104761</v>
      </c>
      <c r="F475" s="12">
        <f t="shared" si="120"/>
        <v>0.3148631550030454</v>
      </c>
      <c r="G475" s="5">
        <f t="shared" si="121"/>
        <v>53.27435817375271</v>
      </c>
      <c r="H475" s="15">
        <f t="shared" si="124"/>
        <v>181.76813407412237</v>
      </c>
      <c r="I475" s="15">
        <f t="shared" si="124"/>
        <v>1817.6813407412235</v>
      </c>
      <c r="J475" s="15">
        <f t="shared" si="124"/>
        <v>18176.813407412235</v>
      </c>
      <c r="K475" s="15">
        <f t="shared" si="122"/>
        <v>9683.5806792395</v>
      </c>
      <c r="L475" s="24">
        <f t="shared" si="123"/>
        <v>5.44972149162583</v>
      </c>
      <c r="M475" s="3">
        <v>-1.506263471831663E-05</v>
      </c>
      <c r="N475" s="2">
        <v>53.87633637027023</v>
      </c>
    </row>
    <row r="476" spans="1:14" ht="13.5">
      <c r="A476" s="1">
        <v>93061</v>
      </c>
      <c r="B476" s="2" t="s">
        <v>906</v>
      </c>
      <c r="C476" s="1" t="s">
        <v>907</v>
      </c>
      <c r="D476" s="12">
        <v>-0.06356660003393391</v>
      </c>
      <c r="E476" s="12">
        <f t="shared" si="119"/>
        <v>0.1728617851733366</v>
      </c>
      <c r="F476" s="12">
        <f t="shared" si="120"/>
        <v>0.23642838520727052</v>
      </c>
      <c r="G476" s="5">
        <f t="shared" si="121"/>
        <v>521.7995890521313</v>
      </c>
      <c r="H476" s="15">
        <f t="shared" si="124"/>
        <v>578.4968603657848</v>
      </c>
      <c r="I476" s="15">
        <f t="shared" si="124"/>
        <v>5784.968603657848</v>
      </c>
      <c r="J476" s="15">
        <f t="shared" si="124"/>
        <v>57849.68603657848</v>
      </c>
      <c r="K476" s="15">
        <f t="shared" si="122"/>
        <v>301859.4240068147</v>
      </c>
      <c r="L476" s="24">
        <f t="shared" si="123"/>
        <v>1.7123441363711436</v>
      </c>
      <c r="M476" s="3">
        <v>-4.732794928666204E-06</v>
      </c>
      <c r="N476" s="2">
        <v>521.9887352014555</v>
      </c>
    </row>
    <row r="477" spans="1:14" ht="13.5">
      <c r="A477" s="1">
        <v>970818</v>
      </c>
      <c r="B477" s="2" t="s">
        <v>908</v>
      </c>
      <c r="C477" s="1" t="s">
        <v>909</v>
      </c>
      <c r="D477" s="12">
        <v>-0.1412683320470091</v>
      </c>
      <c r="E477" s="12">
        <f t="shared" si="119"/>
        <v>0.012653440877088659</v>
      </c>
      <c r="F477" s="12">
        <f t="shared" si="120"/>
        <v>0.15392177292409776</v>
      </c>
      <c r="G477" s="5">
        <f t="shared" si="121"/>
        <v>274.8233736659788</v>
      </c>
      <c r="H477" s="15">
        <f t="shared" si="124"/>
        <v>7902.988678839766</v>
      </c>
      <c r="I477" s="15">
        <f t="shared" si="124"/>
        <v>79029.88678839766</v>
      </c>
      <c r="J477" s="15">
        <f t="shared" si="124"/>
        <v>790298.8678839765</v>
      </c>
      <c r="K477" s="15">
        <f t="shared" si="122"/>
        <v>2171926.0107627814</v>
      </c>
      <c r="L477" s="24">
        <f t="shared" si="123"/>
        <v>0.12534317674129625</v>
      </c>
      <c r="M477" s="3">
        <v>-3.4643944439895847E-07</v>
      </c>
      <c r="N477" s="2">
        <v>274.8372191183742</v>
      </c>
    </row>
    <row r="478" spans="1:14" ht="13.5">
      <c r="A478" s="1">
        <v>93049</v>
      </c>
      <c r="B478" s="2" t="s">
        <v>910</v>
      </c>
      <c r="C478" s="1" t="s">
        <v>911</v>
      </c>
      <c r="D478" s="12">
        <v>0.00031499302557050026</v>
      </c>
      <c r="E478" s="12">
        <f t="shared" si="119"/>
        <v>0.5113165418559519</v>
      </c>
      <c r="F478" s="12">
        <f t="shared" si="120"/>
        <v>0.5110015488303814</v>
      </c>
      <c r="G478" s="5">
        <f t="shared" si="121"/>
        <v>184.8278818304312</v>
      </c>
      <c r="H478" s="15">
        <f t="shared" si="124"/>
        <v>195.5735670843444</v>
      </c>
      <c r="I478" s="15">
        <f t="shared" si="124"/>
        <v>1955.735670843444</v>
      </c>
      <c r="J478" s="15">
        <f t="shared" si="124"/>
        <v>19557.35670843444</v>
      </c>
      <c r="K478" s="15">
        <f t="shared" si="122"/>
        <v>36147.44814622112</v>
      </c>
      <c r="L478" s="24">
        <f t="shared" si="123"/>
        <v>5.06502857990651</v>
      </c>
      <c r="M478" s="3">
        <v>-1.3999371427365431E-05</v>
      </c>
      <c r="N478" s="2">
        <v>185.38736670952588</v>
      </c>
    </row>
    <row r="479" spans="1:14" ht="13.5">
      <c r="A479" s="1">
        <v>950297</v>
      </c>
      <c r="B479" s="2" t="s">
        <v>912</v>
      </c>
      <c r="C479" s="1" t="s">
        <v>913</v>
      </c>
      <c r="D479" s="12">
        <v>0.05098966314366861</v>
      </c>
      <c r="E479" s="12">
        <f t="shared" si="119"/>
        <v>0.43385215545334066</v>
      </c>
      <c r="F479" s="12">
        <f t="shared" si="120"/>
        <v>0.38286249230967206</v>
      </c>
      <c r="G479" s="5">
        <f t="shared" si="121"/>
        <v>466.1888707331257</v>
      </c>
      <c r="H479" s="15">
        <f t="shared" si="124"/>
        <v>230.49326537402592</v>
      </c>
      <c r="I479" s="15">
        <f t="shared" si="124"/>
        <v>2304.9326537402594</v>
      </c>
      <c r="J479" s="15">
        <f t="shared" si="124"/>
        <v>23049.32653740259</v>
      </c>
      <c r="K479" s="15">
        <f t="shared" si="122"/>
        <v>107453.3950963078</v>
      </c>
      <c r="L479" s="24">
        <f t="shared" si="123"/>
        <v>4.297677440375651</v>
      </c>
      <c r="M479" s="3">
        <v>-1.1878468564127687E-05</v>
      </c>
      <c r="N479" s="2">
        <v>466.6635937292911</v>
      </c>
    </row>
    <row r="480" spans="1:14" ht="13.5">
      <c r="A480" s="1">
        <v>93090</v>
      </c>
      <c r="B480" s="2" t="s">
        <v>914</v>
      </c>
      <c r="C480" s="1" t="s">
        <v>915</v>
      </c>
      <c r="D480" s="12">
        <v>-0.6481839628192869</v>
      </c>
      <c r="E480" s="12">
        <f t="shared" si="119"/>
        <v>0.25514998867709676</v>
      </c>
      <c r="F480" s="12">
        <f t="shared" si="120"/>
        <v>0.9033339514963836</v>
      </c>
      <c r="G480" s="5">
        <f t="shared" si="121"/>
        <v>112.93024404022124</v>
      </c>
      <c r="H480" s="15">
        <f t="shared" si="124"/>
        <v>391.9263352449304</v>
      </c>
      <c r="I480" s="15">
        <f t="shared" si="124"/>
        <v>3919.2633524493035</v>
      </c>
      <c r="J480" s="15">
        <f t="shared" si="124"/>
        <v>39192.63352449303</v>
      </c>
      <c r="K480" s="15">
        <f t="shared" si="122"/>
        <v>44260.336684999544</v>
      </c>
      <c r="L480" s="24">
        <f t="shared" si="123"/>
        <v>2.527479318626078</v>
      </c>
      <c r="M480" s="3">
        <v>-6.9857694183206154E-06</v>
      </c>
      <c r="N480" s="2">
        <v>113.20943031502442</v>
      </c>
    </row>
    <row r="481" spans="1:14" ht="13.5">
      <c r="A481" s="1">
        <v>970820</v>
      </c>
      <c r="B481" s="2" t="s">
        <v>916</v>
      </c>
      <c r="C481" s="1" t="s">
        <v>917</v>
      </c>
      <c r="D481" s="12">
        <v>0.19737382835178563</v>
      </c>
      <c r="E481" s="12">
        <f t="shared" si="119"/>
        <v>0.7013114260620463</v>
      </c>
      <c r="F481" s="12">
        <f t="shared" si="120"/>
        <v>0.5039375977102607</v>
      </c>
      <c r="G481" s="5">
        <f t="shared" si="121"/>
        <v>106.7457258819293</v>
      </c>
      <c r="H481" s="15">
        <f t="shared" si="124"/>
        <v>142.59000535826547</v>
      </c>
      <c r="I481" s="15">
        <f t="shared" si="124"/>
        <v>1425.900053582655</v>
      </c>
      <c r="J481" s="15">
        <f t="shared" si="124"/>
        <v>14259.000535826548</v>
      </c>
      <c r="K481" s="15">
        <f t="shared" si="122"/>
        <v>15220.873625476237</v>
      </c>
      <c r="L481" s="24">
        <f t="shared" si="123"/>
        <v>6.947090746420599</v>
      </c>
      <c r="M481" s="3">
        <v>-1.9201254674963794E-05</v>
      </c>
      <c r="N481" s="2">
        <v>107.51310402501423</v>
      </c>
    </row>
    <row r="482" spans="1:14" ht="13.5">
      <c r="A482" s="1">
        <v>990838</v>
      </c>
      <c r="B482" s="2" t="s">
        <v>918</v>
      </c>
      <c r="C482" s="1" t="s">
        <v>919</v>
      </c>
      <c r="D482" s="12">
        <v>0.13542114804144528</v>
      </c>
      <c r="E482" s="12">
        <f t="shared" si="119"/>
        <v>0.6446666214932887</v>
      </c>
      <c r="F482" s="12">
        <f t="shared" si="120"/>
        <v>0.5092454734518435</v>
      </c>
      <c r="G482" s="5">
        <f t="shared" si="121"/>
        <v>103.31101097337387</v>
      </c>
      <c r="H482" s="15">
        <f t="shared" si="124"/>
        <v>155.1189353783552</v>
      </c>
      <c r="I482" s="15">
        <f t="shared" si="124"/>
        <v>1551.1893537835517</v>
      </c>
      <c r="J482" s="15">
        <f t="shared" si="124"/>
        <v>15511.893537835516</v>
      </c>
      <c r="K482" s="15">
        <f t="shared" si="122"/>
        <v>16025.494035051322</v>
      </c>
      <c r="L482" s="24">
        <f t="shared" si="123"/>
        <v>6.385975408742354</v>
      </c>
      <c r="M482" s="3">
        <v>-1.765037260158083E-05</v>
      </c>
      <c r="N482" s="2">
        <v>104.01640811439604</v>
      </c>
    </row>
    <row r="483" spans="1:14" ht="13.5">
      <c r="A483" s="1">
        <v>93086</v>
      </c>
      <c r="B483" s="2" t="s">
        <v>920</v>
      </c>
      <c r="C483" s="1" t="s">
        <v>921</v>
      </c>
      <c r="D483" s="12">
        <v>-0.2786960514514503</v>
      </c>
      <c r="E483" s="12">
        <f t="shared" si="119"/>
        <v>0.4128305724124292</v>
      </c>
      <c r="F483" s="12">
        <f t="shared" si="120"/>
        <v>0.6915266238638795</v>
      </c>
      <c r="G483" s="5">
        <f t="shared" si="121"/>
        <v>121.4363325604117</v>
      </c>
      <c r="H483" s="15">
        <f t="shared" si="124"/>
        <v>242.23012219186427</v>
      </c>
      <c r="I483" s="15">
        <f t="shared" si="124"/>
        <v>2422.3012219186426</v>
      </c>
      <c r="J483" s="15">
        <f t="shared" si="124"/>
        <v>24223.01221918643</v>
      </c>
      <c r="K483" s="15">
        <f t="shared" si="122"/>
        <v>29415.53767464039</v>
      </c>
      <c r="L483" s="24">
        <f t="shared" si="123"/>
        <v>4.0894406434384365</v>
      </c>
      <c r="M483" s="3">
        <v>-1.1302917169070664E-05</v>
      </c>
      <c r="N483" s="2">
        <v>121.88805364507361</v>
      </c>
    </row>
    <row r="484" spans="1:14" ht="13.5">
      <c r="A484" s="1">
        <v>970813</v>
      </c>
      <c r="B484" s="2" t="s">
        <v>922</v>
      </c>
      <c r="C484" s="1" t="s">
        <v>923</v>
      </c>
      <c r="D484" s="12">
        <v>0.23863934809982565</v>
      </c>
      <c r="E484" s="12">
        <f t="shared" si="119"/>
        <v>0.5147383021276838</v>
      </c>
      <c r="F484" s="12">
        <f t="shared" si="120"/>
        <v>0.2760989540278581</v>
      </c>
      <c r="G484" s="5">
        <f t="shared" si="121"/>
        <v>197.68849567639194</v>
      </c>
      <c r="H484" s="15">
        <f t="shared" si="124"/>
        <v>194.27347758394407</v>
      </c>
      <c r="I484" s="15">
        <f t="shared" si="124"/>
        <v>1942.7347758394405</v>
      </c>
      <c r="J484" s="15">
        <f t="shared" si="124"/>
        <v>19427.347758394404</v>
      </c>
      <c r="K484" s="15">
        <f t="shared" si="122"/>
        <v>38405.63153339115</v>
      </c>
      <c r="L484" s="24">
        <f t="shared" si="123"/>
        <v>5.098924048077777</v>
      </c>
      <c r="M484" s="3">
        <v>-1.409305604160753E-05</v>
      </c>
      <c r="N484" s="2">
        <v>198.25172466109478</v>
      </c>
    </row>
    <row r="485" spans="1:14" ht="13.5">
      <c r="A485" s="1">
        <v>93094</v>
      </c>
      <c r="B485" s="2" t="s">
        <v>924</v>
      </c>
      <c r="C485" s="1" t="s">
        <v>925</v>
      </c>
      <c r="D485" s="12">
        <v>0.493201567121732</v>
      </c>
      <c r="E485" s="12">
        <f t="shared" si="119"/>
        <v>0.7535830560883336</v>
      </c>
      <c r="F485" s="12">
        <f t="shared" si="120"/>
        <v>0.2603814889666016</v>
      </c>
      <c r="G485" s="5">
        <f t="shared" si="121"/>
        <v>61.57067416262738</v>
      </c>
      <c r="H485" s="15">
        <f t="shared" si="124"/>
        <v>132.69937426549328</v>
      </c>
      <c r="I485" s="15">
        <f t="shared" si="124"/>
        <v>1326.993742654933</v>
      </c>
      <c r="J485" s="15">
        <f t="shared" si="124"/>
        <v>13269.937426549328</v>
      </c>
      <c r="K485" s="15">
        <f t="shared" si="122"/>
        <v>8170.389934485227</v>
      </c>
      <c r="L485" s="24">
        <f t="shared" si="123"/>
        <v>7.4648860421496295</v>
      </c>
      <c r="M485" s="3">
        <v>-2.0632403296120622E-05</v>
      </c>
      <c r="N485" s="2">
        <v>62.395248160356836</v>
      </c>
    </row>
    <row r="486" spans="1:14" ht="13.5">
      <c r="A486" s="1">
        <v>960625</v>
      </c>
      <c r="B486" s="2" t="s">
        <v>926</v>
      </c>
      <c r="C486" s="1" t="s">
        <v>927</v>
      </c>
      <c r="D486" s="12">
        <v>0.4934922502813856</v>
      </c>
      <c r="E486" s="12">
        <f t="shared" si="119"/>
        <v>0.7980494501879432</v>
      </c>
      <c r="F486" s="12">
        <f t="shared" si="120"/>
        <v>0.30455719990655755</v>
      </c>
      <c r="G486" s="5">
        <f t="shared" si="121"/>
        <v>64.8997503031892</v>
      </c>
      <c r="H486" s="15">
        <f t="shared" si="124"/>
        <v>125.30551831900853</v>
      </c>
      <c r="I486" s="15">
        <f t="shared" si="124"/>
        <v>1253.0551831900852</v>
      </c>
      <c r="J486" s="15">
        <f t="shared" si="124"/>
        <v>12530.551831900853</v>
      </c>
      <c r="K486" s="15">
        <f t="shared" si="122"/>
        <v>8132.296850515353</v>
      </c>
      <c r="L486" s="24">
        <f t="shared" si="123"/>
        <v>7.905363786410369</v>
      </c>
      <c r="M486" s="3">
        <v>-2.1849851815928957E-05</v>
      </c>
      <c r="N486" s="2">
        <v>65.77297963101279</v>
      </c>
    </row>
    <row r="487" spans="1:14" ht="13.5">
      <c r="A487" s="1">
        <v>93054</v>
      </c>
      <c r="B487" s="2" t="s">
        <v>928</v>
      </c>
      <c r="C487" s="1" t="s">
        <v>929</v>
      </c>
      <c r="D487" s="12">
        <v>-1.0485437083133105</v>
      </c>
      <c r="E487" s="12">
        <f t="shared" si="119"/>
        <v>0.12071598861503978</v>
      </c>
      <c r="F487" s="12">
        <f t="shared" si="120"/>
        <v>1.1692596969283502</v>
      </c>
      <c r="G487" s="5">
        <f t="shared" si="121"/>
        <v>58.529408342170434</v>
      </c>
      <c r="H487" s="15">
        <f t="shared" si="124"/>
        <v>828.3906808641351</v>
      </c>
      <c r="I487" s="15">
        <f t="shared" si="124"/>
        <v>8283.906808641352</v>
      </c>
      <c r="J487" s="15">
        <f t="shared" si="124"/>
        <v>82839.06808641352</v>
      </c>
      <c r="K487" s="15">
        <f t="shared" si="122"/>
        <v>48485.216427145555</v>
      </c>
      <c r="L487" s="24">
        <f t="shared" si="123"/>
        <v>1.19579532899035</v>
      </c>
      <c r="M487" s="3">
        <v>-3.3050915108466232E-06</v>
      </c>
      <c r="N487" s="2">
        <v>58.66149632440142</v>
      </c>
    </row>
    <row r="488" spans="1:14" ht="13.5">
      <c r="A488" s="1">
        <v>970821</v>
      </c>
      <c r="B488" s="2" t="s">
        <v>930</v>
      </c>
      <c r="C488" s="1" t="s">
        <v>931</v>
      </c>
      <c r="D488" s="12">
        <v>-1.3105548877982864</v>
      </c>
      <c r="E488" s="12">
        <f t="shared" si="119"/>
        <v>0.0610571238417399</v>
      </c>
      <c r="F488" s="12">
        <f t="shared" si="120"/>
        <v>1.3716120116400263</v>
      </c>
      <c r="G488" s="5">
        <f t="shared" si="121"/>
        <v>86.69045849235619</v>
      </c>
      <c r="H488" s="15">
        <f t="shared" si="124"/>
        <v>1637.8105241118149</v>
      </c>
      <c r="I488" s="15">
        <f t="shared" si="124"/>
        <v>16378.105241118148</v>
      </c>
      <c r="J488" s="15">
        <f t="shared" si="124"/>
        <v>163781.0524111815</v>
      </c>
      <c r="K488" s="15">
        <f t="shared" si="122"/>
        <v>141982.5452588594</v>
      </c>
      <c r="L488" s="24">
        <f t="shared" si="123"/>
        <v>0.6048231417328651</v>
      </c>
      <c r="M488" s="3">
        <v>-1.6716872719286472E-06</v>
      </c>
      <c r="N488" s="2">
        <v>86.75726747417882</v>
      </c>
    </row>
    <row r="489" spans="1:14" ht="13.5">
      <c r="A489" s="1">
        <v>93097</v>
      </c>
      <c r="B489" s="2" t="s">
        <v>932</v>
      </c>
      <c r="C489" s="1" t="s">
        <v>933</v>
      </c>
      <c r="D489" s="12">
        <v>-1.006067575911485</v>
      </c>
      <c r="E489" s="12">
        <f t="shared" si="119"/>
        <v>0.15567966142666678</v>
      </c>
      <c r="F489" s="12">
        <f t="shared" si="120"/>
        <v>1.1617472373381519</v>
      </c>
      <c r="G489" s="5">
        <f t="shared" si="121"/>
        <v>64.52726461459645</v>
      </c>
      <c r="H489" s="15">
        <f t="shared" si="124"/>
        <v>642.3446652156626</v>
      </c>
      <c r="I489" s="15">
        <f t="shared" si="124"/>
        <v>6423.446652156627</v>
      </c>
      <c r="J489" s="15">
        <f t="shared" si="124"/>
        <v>64234.46652156627</v>
      </c>
      <c r="K489" s="15">
        <f t="shared" si="122"/>
        <v>41448.744186145435</v>
      </c>
      <c r="L489" s="24">
        <f t="shared" si="123"/>
        <v>1.5421404744194263</v>
      </c>
      <c r="M489" s="3">
        <v>-4.262364358656695E-06</v>
      </c>
      <c r="N489" s="2">
        <v>64.69761000619016</v>
      </c>
    </row>
    <row r="490" spans="1:14" ht="13.5">
      <c r="A490" s="1">
        <v>93076</v>
      </c>
      <c r="B490" s="2" t="s">
        <v>934</v>
      </c>
      <c r="C490" s="1" t="s">
        <v>935</v>
      </c>
      <c r="D490" s="12">
        <v>-0.07182659369460845</v>
      </c>
      <c r="E490" s="12">
        <f t="shared" si="119"/>
        <v>0.3852219508702363</v>
      </c>
      <c r="F490" s="12">
        <f t="shared" si="120"/>
        <v>0.4570485445648448</v>
      </c>
      <c r="G490" s="5">
        <f t="shared" si="121"/>
        <v>133.94411422764895</v>
      </c>
      <c r="H490" s="15">
        <f t="shared" si="124"/>
        <v>259.59060685429483</v>
      </c>
      <c r="I490" s="15">
        <f t="shared" si="124"/>
        <v>2595.9060685429486</v>
      </c>
      <c r="J490" s="15">
        <f t="shared" si="124"/>
        <v>25959.060685429486</v>
      </c>
      <c r="K490" s="15">
        <f t="shared" si="122"/>
        <v>34770.633896916384</v>
      </c>
      <c r="L490" s="24">
        <f t="shared" si="123"/>
        <v>3.815953584608991</v>
      </c>
      <c r="M490" s="3">
        <v>-1.0547018785334026E-05</v>
      </c>
      <c r="N490" s="2">
        <v>134.36562583340483</v>
      </c>
    </row>
    <row r="491" spans="1:14" ht="13.5">
      <c r="A491" s="1">
        <v>93071</v>
      </c>
      <c r="B491" s="2" t="s">
        <v>936</v>
      </c>
      <c r="C491" s="1" t="s">
        <v>937</v>
      </c>
      <c r="D491" s="12">
        <v>0.18606209245939456</v>
      </c>
      <c r="E491" s="12">
        <f t="shared" si="119"/>
        <v>0.3804621395003016</v>
      </c>
      <c r="F491" s="12">
        <f t="shared" si="120"/>
        <v>0.19440004704090705</v>
      </c>
      <c r="G491" s="5">
        <f t="shared" si="121"/>
        <v>728.8772334928412</v>
      </c>
      <c r="H491" s="15">
        <f aca="true" t="shared" si="125" ref="H491:J496">-H$1/$M491/365.2425</f>
        <v>262.83824227908684</v>
      </c>
      <c r="I491" s="15">
        <f t="shared" si="125"/>
        <v>2628.382422790868</v>
      </c>
      <c r="J491" s="15">
        <f t="shared" si="125"/>
        <v>26283.824227908677</v>
      </c>
      <c r="K491" s="15">
        <f t="shared" si="122"/>
        <v>191576.81088850193</v>
      </c>
      <c r="L491" s="24">
        <f t="shared" si="123"/>
        <v>3.7688035735098993</v>
      </c>
      <c r="M491" s="3">
        <v>-1.0416699576317148E-05</v>
      </c>
      <c r="N491" s="2">
        <v>729.2935368914087</v>
      </c>
    </row>
    <row r="492" spans="1:14" ht="13.5">
      <c r="A492" s="1">
        <v>93075</v>
      </c>
      <c r="B492" s="2" t="s">
        <v>938</v>
      </c>
      <c r="C492" s="1" t="s">
        <v>939</v>
      </c>
      <c r="D492" s="12">
        <v>0.20275902306336321</v>
      </c>
      <c r="E492" s="12">
        <f t="shared" si="119"/>
        <v>0.46030683332115346</v>
      </c>
      <c r="F492" s="12">
        <f t="shared" si="120"/>
        <v>0.2575478102577903</v>
      </c>
      <c r="G492" s="5">
        <f t="shared" si="121"/>
        <v>212.20717087910802</v>
      </c>
      <c r="H492" s="15">
        <f t="shared" si="125"/>
        <v>217.2463947113089</v>
      </c>
      <c r="I492" s="15">
        <f t="shared" si="125"/>
        <v>2172.463947113089</v>
      </c>
      <c r="J492" s="15">
        <f t="shared" si="125"/>
        <v>21724.63947113089</v>
      </c>
      <c r="K492" s="15">
        <f t="shared" si="122"/>
        <v>46101.24280537288</v>
      </c>
      <c r="L492" s="24">
        <f t="shared" si="123"/>
        <v>4.5597336981026615</v>
      </c>
      <c r="M492" s="3">
        <v>-1.2602773043146773E-05</v>
      </c>
      <c r="N492" s="2">
        <v>212.7108407037774</v>
      </c>
    </row>
    <row r="493" spans="1:14" ht="13.5">
      <c r="A493" s="1">
        <v>93079</v>
      </c>
      <c r="B493" s="2" t="s">
        <v>940</v>
      </c>
      <c r="C493" s="1" t="s">
        <v>941</v>
      </c>
      <c r="D493" s="12">
        <v>-0.11019097762469804</v>
      </c>
      <c r="E493" s="12">
        <f t="shared" si="119"/>
        <v>0.22929581789627976</v>
      </c>
      <c r="F493" s="12">
        <f t="shared" si="120"/>
        <v>0.3394867955209778</v>
      </c>
      <c r="G493" s="5">
        <f t="shared" si="121"/>
        <v>348.9814230414119</v>
      </c>
      <c r="H493" s="15">
        <f t="shared" si="125"/>
        <v>436.1178538600048</v>
      </c>
      <c r="I493" s="15">
        <f t="shared" si="125"/>
        <v>4361.178538600047</v>
      </c>
      <c r="J493" s="15">
        <f t="shared" si="125"/>
        <v>43611.785386000476</v>
      </c>
      <c r="K493" s="15">
        <f t="shared" si="122"/>
        <v>152197.029253831</v>
      </c>
      <c r="L493" s="24">
        <f t="shared" si="123"/>
        <v>2.271371598270889</v>
      </c>
      <c r="M493" s="3">
        <v>-6.2779062649138515E-06</v>
      </c>
      <c r="N493" s="2">
        <v>349.2323195652892</v>
      </c>
    </row>
    <row r="494" spans="1:14" ht="13.5">
      <c r="A494" s="1">
        <v>41136</v>
      </c>
      <c r="B494" s="2" t="s">
        <v>942</v>
      </c>
      <c r="C494" s="1" t="s">
        <v>943</v>
      </c>
      <c r="E494" s="12">
        <f t="shared" si="119"/>
        <v>0.11848985461949907</v>
      </c>
      <c r="F494" s="12">
        <f t="shared" si="120"/>
      </c>
      <c r="G494" s="5">
        <f t="shared" si="121"/>
        <v>47.46756115746531</v>
      </c>
      <c r="H494" s="15">
        <f t="shared" si="125"/>
        <v>843.9541116927296</v>
      </c>
      <c r="I494" s="15">
        <f t="shared" si="125"/>
        <v>8439.541116927296</v>
      </c>
      <c r="J494" s="15">
        <f t="shared" si="125"/>
        <v>84395.41116927296</v>
      </c>
      <c r="K494" s="15">
        <f t="shared" si="122"/>
        <v>40060.44341086895</v>
      </c>
      <c r="L494" s="24">
        <f t="shared" si="123"/>
        <v>1.1737435638172755</v>
      </c>
      <c r="M494" s="3">
        <v>-3.2441420321977606E-06</v>
      </c>
      <c r="N494" s="2">
        <v>47.5972132937821</v>
      </c>
    </row>
    <row r="495" spans="1:14" ht="13.5">
      <c r="A495" s="1">
        <v>93098</v>
      </c>
      <c r="B495" s="2" t="s">
        <v>944</v>
      </c>
      <c r="C495" s="1" t="s">
        <v>945</v>
      </c>
      <c r="D495" s="12">
        <v>-0.5225951147548422</v>
      </c>
      <c r="E495" s="12">
        <f t="shared" si="119"/>
        <v>0.31596517659674783</v>
      </c>
      <c r="F495" s="12">
        <f>IF(D495="","",E495-D495)</f>
        <v>0.83856029135159</v>
      </c>
      <c r="G495" s="5">
        <f t="shared" si="121"/>
        <v>47.9430185535728</v>
      </c>
      <c r="H495" s="15">
        <f t="shared" si="125"/>
        <v>316.49057366731745</v>
      </c>
      <c r="I495" s="15">
        <f t="shared" si="125"/>
        <v>3164.905736673175</v>
      </c>
      <c r="J495" s="15">
        <f t="shared" si="125"/>
        <v>31649.057366731744</v>
      </c>
      <c r="K495" s="15">
        <f t="shared" si="122"/>
        <v>15173.5134453631</v>
      </c>
      <c r="L495" s="24">
        <f>-(L$1*M495+N495-G495)</f>
        <v>3.129905877695222</v>
      </c>
      <c r="M495" s="3">
        <v>-8.650832709685972E-06</v>
      </c>
      <c r="N495" s="2">
        <v>48.2887490828154</v>
      </c>
    </row>
    <row r="496" spans="1:14" ht="13.5">
      <c r="A496" s="1">
        <v>841</v>
      </c>
      <c r="B496" s="2" t="s">
        <v>946</v>
      </c>
      <c r="C496" s="1" t="s">
        <v>947</v>
      </c>
      <c r="D496" s="12">
        <v>-0.4641047503171524</v>
      </c>
      <c r="E496" s="12">
        <f t="shared" si="119"/>
        <v>0.07153905083298442</v>
      </c>
      <c r="F496" s="12">
        <f>IF(D496="","",E496-D496)</f>
        <v>0.5356438011501369</v>
      </c>
      <c r="G496" s="5">
        <f t="shared" si="121"/>
        <v>411.1222270490918</v>
      </c>
      <c r="H496" s="15">
        <f t="shared" si="125"/>
        <v>1397.8379477449416</v>
      </c>
      <c r="I496" s="15">
        <f t="shared" si="125"/>
        <v>13978.379477449416</v>
      </c>
      <c r="J496" s="15">
        <f t="shared" si="125"/>
        <v>139783.79477449416</v>
      </c>
      <c r="K496" s="15">
        <f t="shared" si="122"/>
        <v>574682.2501306324</v>
      </c>
      <c r="L496" s="24">
        <f>-(L$1*M496+N496-G496)</f>
        <v>0.7086556123007881</v>
      </c>
      <c r="M496" s="3">
        <v>-1.9586726854893507E-06</v>
      </c>
      <c r="N496" s="2">
        <v>411.2005054029674</v>
      </c>
    </row>
    <row r="497" spans="3:13" ht="13.5">
      <c r="C497" s="21" t="s">
        <v>596</v>
      </c>
      <c r="D497" s="12">
        <f>AVERAGE(D431:D496)</f>
        <v>-0.07170886873215039</v>
      </c>
      <c r="E497" s="12">
        <f>SUMIF(D431:D496,"&lt;&gt;",E431:E496)/COUNTIF(D431:D496,"&lt;&gt;")</f>
        <v>0.37321149790787056</v>
      </c>
      <c r="F497" s="12">
        <f>IF(D497="","",E497-D497)</f>
        <v>0.44492036664002094</v>
      </c>
      <c r="G497" s="26" t="s">
        <v>1064</v>
      </c>
      <c r="H497" s="18"/>
      <c r="I497" s="18"/>
      <c r="J497" s="18"/>
      <c r="K497" s="18"/>
      <c r="L497" s="21"/>
      <c r="M497" s="26"/>
    </row>
    <row r="498" ht="13.5">
      <c r="B498" s="7" t="s">
        <v>948</v>
      </c>
    </row>
    <row r="499" spans="1:14" ht="13.5">
      <c r="A499" s="1">
        <v>970822</v>
      </c>
      <c r="B499" s="2" t="s">
        <v>949</v>
      </c>
      <c r="C499" s="1" t="s">
        <v>950</v>
      </c>
      <c r="D499" s="12">
        <v>-0.04884786979768102</v>
      </c>
      <c r="E499" s="12">
        <f aca="true" t="shared" si="126" ref="E499:E523">-M499*365.2425*100</f>
        <v>-0.049389524116996916</v>
      </c>
      <c r="F499" s="12">
        <f aca="true" t="shared" si="127" ref="F499:F524">IF(D499="","",E499-D499)</f>
        <v>-0.0005416543193158957</v>
      </c>
      <c r="G499" s="5">
        <f aca="true" t="shared" si="128" ref="G499:G523">G$1*M499+N499</f>
        <v>50.23316422328505</v>
      </c>
      <c r="H499" s="15">
        <f aca="true" t="shared" si="129" ref="H499:J523">-H$1/$M499/365.2425</f>
        <v>-2024.7208651598646</v>
      </c>
      <c r="I499" s="15">
        <f t="shared" si="129"/>
        <v>-20247.208651598645</v>
      </c>
      <c r="J499" s="15">
        <f t="shared" si="129"/>
        <v>-202472.08651598648</v>
      </c>
      <c r="K499" s="15">
        <f aca="true" t="shared" si="130" ref="K499:K523">-G499/$M499/365.2425</f>
        <v>-101708.13572588727</v>
      </c>
      <c r="L499" s="24">
        <f aca="true" t="shared" si="131" ref="L499:L523">-(L$1*M499+N499-G499)</f>
        <v>-0.48924556653800977</v>
      </c>
      <c r="M499" s="3">
        <v>1.3522392415175374E-06</v>
      </c>
      <c r="N499" s="2">
        <v>50.1791219819978</v>
      </c>
    </row>
    <row r="500" spans="1:14" ht="13.5">
      <c r="A500" s="1">
        <v>93102</v>
      </c>
      <c r="B500" s="2" t="s">
        <v>951</v>
      </c>
      <c r="C500" s="1" t="s">
        <v>952</v>
      </c>
      <c r="D500" s="12">
        <v>-0.5065176767388876</v>
      </c>
      <c r="E500" s="12">
        <f t="shared" si="126"/>
        <v>-0.17976838177063956</v>
      </c>
      <c r="F500" s="12">
        <f t="shared" si="127"/>
        <v>0.326749294968248</v>
      </c>
      <c r="G500" s="5">
        <f t="shared" si="128"/>
        <v>80.63733773120885</v>
      </c>
      <c r="H500" s="15">
        <f t="shared" si="129"/>
        <v>-556.2713476922023</v>
      </c>
      <c r="I500" s="15">
        <f t="shared" si="129"/>
        <v>-5562.713476922023</v>
      </c>
      <c r="J500" s="15">
        <f t="shared" si="129"/>
        <v>-55627.13476922023</v>
      </c>
      <c r="K500" s="15">
        <f t="shared" si="130"/>
        <v>-44856.24053405083</v>
      </c>
      <c r="L500" s="24">
        <f t="shared" si="131"/>
        <v>-1.7807598950873569</v>
      </c>
      <c r="M500" s="3">
        <v>4.921891120848191E-06</v>
      </c>
      <c r="N500" s="2">
        <v>80.44063435256415</v>
      </c>
    </row>
    <row r="501" spans="1:14" ht="13.5">
      <c r="A501" s="1">
        <v>950298</v>
      </c>
      <c r="B501" s="2" t="s">
        <v>953</v>
      </c>
      <c r="C501" s="1" t="s">
        <v>954</v>
      </c>
      <c r="D501" s="12">
        <v>-0.170793756933162</v>
      </c>
      <c r="E501" s="12">
        <f t="shared" si="126"/>
        <v>-0.13311928241024484</v>
      </c>
      <c r="F501" s="12">
        <f t="shared" si="127"/>
        <v>0.03767447452291717</v>
      </c>
      <c r="G501" s="5">
        <f t="shared" si="128"/>
        <v>76.44946986113196</v>
      </c>
      <c r="H501" s="15">
        <f t="shared" si="129"/>
        <v>-751.2059724888062</v>
      </c>
      <c r="I501" s="15">
        <f t="shared" si="129"/>
        <v>-7512.059724888061</v>
      </c>
      <c r="J501" s="15">
        <f t="shared" si="129"/>
        <v>-75120.59724888061</v>
      </c>
      <c r="K501" s="15">
        <f t="shared" si="130"/>
        <v>-57429.29835328531</v>
      </c>
      <c r="L501" s="24">
        <f t="shared" si="131"/>
        <v>-1.3186605844926618</v>
      </c>
      <c r="M501" s="3">
        <v>3.6446821607629134E-06</v>
      </c>
      <c r="N501" s="2">
        <v>76.30381013857706</v>
      </c>
    </row>
    <row r="502" spans="1:14" ht="13.5">
      <c r="A502" s="1">
        <v>950300</v>
      </c>
      <c r="B502" s="2" t="s">
        <v>955</v>
      </c>
      <c r="C502" s="1" t="s">
        <v>956</v>
      </c>
      <c r="D502" s="12">
        <v>-0.07795602490382987</v>
      </c>
      <c r="E502" s="12">
        <f t="shared" si="126"/>
        <v>-0.2237362992821731</v>
      </c>
      <c r="F502" s="12">
        <f t="shared" si="127"/>
        <v>-0.14578027437834323</v>
      </c>
      <c r="G502" s="5">
        <f t="shared" si="128"/>
        <v>152.11576897725627</v>
      </c>
      <c r="H502" s="15">
        <f t="shared" si="129"/>
        <v>-446.95474234997255</v>
      </c>
      <c r="I502" s="15">
        <f t="shared" si="129"/>
        <v>-4469.5474234997255</v>
      </c>
      <c r="J502" s="15">
        <f t="shared" si="129"/>
        <v>-44695.47423499725</v>
      </c>
      <c r="K502" s="15">
        <f t="shared" si="130"/>
        <v>-67988.86433059751</v>
      </c>
      <c r="L502" s="24">
        <f t="shared" si="131"/>
        <v>-2.2162998015150777</v>
      </c>
      <c r="M502" s="3">
        <v>6.125691815223394E-06</v>
      </c>
      <c r="N502" s="2">
        <v>151.87095570386086</v>
      </c>
    </row>
    <row r="503" spans="1:14" ht="13.5">
      <c r="A503" s="1">
        <v>950307</v>
      </c>
      <c r="B503" s="2" t="s">
        <v>957</v>
      </c>
      <c r="C503" s="1" t="s">
        <v>958</v>
      </c>
      <c r="D503" s="12">
        <v>-0.2669675502210803</v>
      </c>
      <c r="E503" s="12">
        <f t="shared" si="126"/>
        <v>-0.4410174761410502</v>
      </c>
      <c r="F503" s="12">
        <f t="shared" si="127"/>
        <v>-0.17404992591996987</v>
      </c>
      <c r="G503" s="5">
        <f t="shared" si="128"/>
        <v>49.42245067467777</v>
      </c>
      <c r="H503" s="15">
        <f t="shared" si="129"/>
        <v>-226.7483839302937</v>
      </c>
      <c r="I503" s="15">
        <f t="shared" si="129"/>
        <v>-2267.483839302937</v>
      </c>
      <c r="J503" s="15">
        <f t="shared" si="129"/>
        <v>-22674.83839302937</v>
      </c>
      <c r="K503" s="15">
        <f t="shared" si="130"/>
        <v>-11206.460820357837</v>
      </c>
      <c r="L503" s="24">
        <f t="shared" si="131"/>
        <v>-4.368656082951375</v>
      </c>
      <c r="M503" s="3">
        <v>1.2074648381309683E-05</v>
      </c>
      <c r="N503" s="2">
        <v>48.93988735211873</v>
      </c>
    </row>
    <row r="504" spans="1:14" ht="13.5">
      <c r="A504" s="1">
        <v>20996</v>
      </c>
      <c r="B504" s="2" t="s">
        <v>959</v>
      </c>
      <c r="C504" s="1" t="s">
        <v>960</v>
      </c>
      <c r="E504" s="12">
        <f t="shared" si="126"/>
        <v>-0.4513376136644675</v>
      </c>
      <c r="F504" s="12">
        <f t="shared" si="127"/>
      </c>
      <c r="G504" s="5">
        <f t="shared" si="128"/>
        <v>55.109846383803294</v>
      </c>
      <c r="H504" s="15">
        <f t="shared" si="129"/>
        <v>-221.56362991350812</v>
      </c>
      <c r="I504" s="15">
        <f t="shared" si="129"/>
        <v>-2215.6362991350816</v>
      </c>
      <c r="J504" s="15">
        <f t="shared" si="129"/>
        <v>-22156.362991350816</v>
      </c>
      <c r="K504" s="15">
        <f t="shared" si="130"/>
        <v>-12210.337608771279</v>
      </c>
      <c r="L504" s="24">
        <f t="shared" si="131"/>
        <v>-4.47088589017595</v>
      </c>
      <c r="M504" s="3">
        <v>1.2357204149694176E-05</v>
      </c>
      <c r="N504" s="2">
        <v>54.61599071996076</v>
      </c>
    </row>
    <row r="505" spans="1:14" ht="13.5">
      <c r="A505" s="1">
        <v>950301</v>
      </c>
      <c r="B505" s="2" t="s">
        <v>961</v>
      </c>
      <c r="C505" s="1" t="s">
        <v>962</v>
      </c>
      <c r="D505" s="12">
        <v>-0.07672454381152917</v>
      </c>
      <c r="E505" s="12">
        <f t="shared" si="126"/>
        <v>-0.1906576329406815</v>
      </c>
      <c r="F505" s="12">
        <f t="shared" si="127"/>
        <v>-0.11393308912915233</v>
      </c>
      <c r="G505" s="5">
        <f t="shared" si="128"/>
        <v>439.91029270850026</v>
      </c>
      <c r="H505" s="15">
        <f t="shared" si="129"/>
        <v>-524.5003751363711</v>
      </c>
      <c r="I505" s="15">
        <f t="shared" si="129"/>
        <v>-5245.003751363711</v>
      </c>
      <c r="J505" s="15">
        <f t="shared" si="129"/>
        <v>-52450.037513637115</v>
      </c>
      <c r="K505" s="15">
        <f t="shared" si="130"/>
        <v>-230733.11355195922</v>
      </c>
      <c r="L505" s="24">
        <f t="shared" si="131"/>
        <v>-1.8886272607506385</v>
      </c>
      <c r="M505" s="3">
        <v>5.220028691641348E-06</v>
      </c>
      <c r="N505" s="2">
        <v>439.70167426183883</v>
      </c>
    </row>
    <row r="506" spans="1:14" ht="13.5">
      <c r="A506" s="1">
        <v>950303</v>
      </c>
      <c r="B506" s="2" t="s">
        <v>963</v>
      </c>
      <c r="C506" s="1" t="s">
        <v>964</v>
      </c>
      <c r="D506" s="12">
        <v>-0.3503334151028131</v>
      </c>
      <c r="E506" s="12">
        <f t="shared" si="126"/>
        <v>-0.4695966332780756</v>
      </c>
      <c r="F506" s="12">
        <f t="shared" si="127"/>
        <v>-0.11926321817526253</v>
      </c>
      <c r="G506" s="5">
        <f t="shared" si="128"/>
        <v>139.1163793143474</v>
      </c>
      <c r="H506" s="15">
        <f t="shared" si="129"/>
        <v>-212.9487157987867</v>
      </c>
      <c r="I506" s="15">
        <f t="shared" si="129"/>
        <v>-2129.4871579878672</v>
      </c>
      <c r="J506" s="15">
        <f t="shared" si="129"/>
        <v>-21294.871579878672</v>
      </c>
      <c r="K506" s="15">
        <f t="shared" si="130"/>
        <v>-29624.654321567177</v>
      </c>
      <c r="L506" s="24">
        <f t="shared" si="131"/>
        <v>-4.6517571286622115</v>
      </c>
      <c r="M506" s="3">
        <v>1.2857119127102558E-05</v>
      </c>
      <c r="N506" s="2">
        <v>138.60254454843275</v>
      </c>
    </row>
    <row r="507" spans="1:14" ht="13.5">
      <c r="A507" s="1">
        <v>31103</v>
      </c>
      <c r="B507" s="2" t="s">
        <v>965</v>
      </c>
      <c r="C507" s="1" t="s">
        <v>966</v>
      </c>
      <c r="E507" s="12">
        <f t="shared" si="126"/>
        <v>-0.38045543843514096</v>
      </c>
      <c r="F507" s="12">
        <f t="shared" si="127"/>
      </c>
      <c r="G507" s="5">
        <f t="shared" si="128"/>
        <v>580.1688446714284</v>
      </c>
      <c r="H507" s="15">
        <f t="shared" si="129"/>
        <v>-262.8428717205674</v>
      </c>
      <c r="I507" s="15">
        <f t="shared" si="129"/>
        <v>-2628.4287172056743</v>
      </c>
      <c r="J507" s="15">
        <f t="shared" si="129"/>
        <v>-26284.287172056745</v>
      </c>
      <c r="K507" s="15">
        <f t="shared" si="130"/>
        <v>-152493.24521624207</v>
      </c>
      <c r="L507" s="24">
        <f t="shared" si="131"/>
        <v>-3.768737193716106</v>
      </c>
      <c r="M507" s="3">
        <v>1.0416516107384572E-05</v>
      </c>
      <c r="N507" s="2">
        <v>579.7525486051967</v>
      </c>
    </row>
    <row r="508" spans="1:14" ht="13.5">
      <c r="A508" s="1">
        <v>950304</v>
      </c>
      <c r="B508" s="2" t="s">
        <v>967</v>
      </c>
      <c r="C508" s="1" t="s">
        <v>968</v>
      </c>
      <c r="D508" s="12">
        <v>-0.26386445555744237</v>
      </c>
      <c r="E508" s="12">
        <f t="shared" si="126"/>
        <v>-0.40933275170433464</v>
      </c>
      <c r="F508" s="12">
        <f t="shared" si="127"/>
        <v>-0.14546829614689227</v>
      </c>
      <c r="G508" s="5">
        <f t="shared" si="128"/>
        <v>73.57127099107883</v>
      </c>
      <c r="H508" s="15">
        <f t="shared" si="129"/>
        <v>-244.30002139733753</v>
      </c>
      <c r="I508" s="15">
        <f t="shared" si="129"/>
        <v>-2443.000213973375</v>
      </c>
      <c r="J508" s="15">
        <f t="shared" si="129"/>
        <v>-24430.002139733755</v>
      </c>
      <c r="K508" s="15">
        <f t="shared" si="130"/>
        <v>-17973.463077349876</v>
      </c>
      <c r="L508" s="24">
        <f t="shared" si="131"/>
        <v>-4.054791731456092</v>
      </c>
      <c r="M508" s="3">
        <v>1.1207150090811847E-05</v>
      </c>
      <c r="N508" s="2">
        <v>73.12337723769954</v>
      </c>
    </row>
    <row r="509" spans="1:14" ht="13.5">
      <c r="A509" s="1">
        <v>960632</v>
      </c>
      <c r="B509" s="2" t="s">
        <v>969</v>
      </c>
      <c r="C509" s="1" t="s">
        <v>970</v>
      </c>
      <c r="D509" s="12">
        <v>-0.4822235712880414</v>
      </c>
      <c r="E509" s="12">
        <f t="shared" si="126"/>
        <v>-0.44546997122248333</v>
      </c>
      <c r="F509" s="12">
        <f t="shared" si="127"/>
        <v>0.036753600065558056</v>
      </c>
      <c r="G509" s="5">
        <f t="shared" si="128"/>
        <v>46.99813187018986</v>
      </c>
      <c r="H509" s="15">
        <f t="shared" si="129"/>
        <v>-224.48202226869404</v>
      </c>
      <c r="I509" s="15">
        <f t="shared" si="129"/>
        <v>-2244.8202226869403</v>
      </c>
      <c r="J509" s="15">
        <f t="shared" si="129"/>
        <v>-22448.2022268694</v>
      </c>
      <c r="K509" s="15">
        <f t="shared" si="130"/>
        <v>-10550.235685070978</v>
      </c>
      <c r="L509" s="24">
        <f t="shared" si="131"/>
        <v>-4.41276186282208</v>
      </c>
      <c r="M509" s="3">
        <v>1.219655355613006E-05</v>
      </c>
      <c r="N509" s="2">
        <v>46.51069660731912</v>
      </c>
    </row>
    <row r="510" spans="1:14" ht="13.5">
      <c r="A510" s="1">
        <v>950299</v>
      </c>
      <c r="B510" s="2" t="s">
        <v>971</v>
      </c>
      <c r="C510" s="1" t="s">
        <v>972</v>
      </c>
      <c r="D510" s="12">
        <v>-0.35030014944941684</v>
      </c>
      <c r="E510" s="12">
        <f t="shared" si="126"/>
        <v>-0.11104041220342459</v>
      </c>
      <c r="F510" s="12">
        <f t="shared" si="127"/>
        <v>0.23925973724599225</v>
      </c>
      <c r="G510" s="5">
        <f t="shared" si="128"/>
        <v>45.45754309402694</v>
      </c>
      <c r="H510" s="15">
        <f t="shared" si="129"/>
        <v>-900.5730257629205</v>
      </c>
      <c r="I510" s="15">
        <f t="shared" si="129"/>
        <v>-9005.730257629204</v>
      </c>
      <c r="J510" s="15">
        <f t="shared" si="129"/>
        <v>-90057.30257629204</v>
      </c>
      <c r="K510" s="15">
        <f t="shared" si="130"/>
        <v>-40937.83712793619</v>
      </c>
      <c r="L510" s="24">
        <f t="shared" si="131"/>
        <v>-1.0999504520105887</v>
      </c>
      <c r="M510" s="3">
        <v>3.0401832263064837E-06</v>
      </c>
      <c r="N510" s="2">
        <v>45.3360421713876</v>
      </c>
    </row>
    <row r="511" spans="1:14" ht="13.5">
      <c r="A511" s="1">
        <v>960629</v>
      </c>
      <c r="B511" s="2" t="s">
        <v>973</v>
      </c>
      <c r="C511" s="1" t="s">
        <v>974</v>
      </c>
      <c r="D511" s="12">
        <v>-0.14392354903550786</v>
      </c>
      <c r="E511" s="12">
        <f t="shared" si="126"/>
        <v>0.0021940506158617252</v>
      </c>
      <c r="F511" s="12">
        <f t="shared" si="127"/>
        <v>0.14611759965136958</v>
      </c>
      <c r="G511" s="5">
        <f t="shared" si="128"/>
        <v>156.53628606962462</v>
      </c>
      <c r="H511" s="15">
        <f t="shared" si="129"/>
        <v>45577.79992724756</v>
      </c>
      <c r="I511" s="15">
        <f t="shared" si="129"/>
        <v>455777.9992724756</v>
      </c>
      <c r="J511" s="15">
        <f t="shared" si="129"/>
        <v>4557779.992724756</v>
      </c>
      <c r="K511" s="15">
        <f t="shared" si="130"/>
        <v>7134579.52783574</v>
      </c>
      <c r="L511" s="24">
        <f t="shared" si="131"/>
        <v>0.021733951799717488</v>
      </c>
      <c r="M511" s="3">
        <v>-6.007106554855268E-08</v>
      </c>
      <c r="N511" s="2">
        <v>156.53868680975927</v>
      </c>
    </row>
    <row r="512" spans="1:14" ht="13.5">
      <c r="A512" s="1">
        <v>20995</v>
      </c>
      <c r="B512" s="2" t="s">
        <v>975</v>
      </c>
      <c r="C512" s="1" t="s">
        <v>976</v>
      </c>
      <c r="E512" s="12">
        <f t="shared" si="126"/>
        <v>-0.312284558246176</v>
      </c>
      <c r="F512" s="12">
        <f t="shared" si="127"/>
      </c>
      <c r="G512" s="5">
        <f t="shared" si="128"/>
        <v>527.2114948931505</v>
      </c>
      <c r="H512" s="15">
        <f t="shared" si="129"/>
        <v>-320.2207645540044</v>
      </c>
      <c r="I512" s="15">
        <f t="shared" si="129"/>
        <v>-3202.207645540044</v>
      </c>
      <c r="J512" s="15">
        <f t="shared" si="129"/>
        <v>-32022.07645540044</v>
      </c>
      <c r="K512" s="15">
        <f t="shared" si="130"/>
        <v>-168824.06797634426</v>
      </c>
      <c r="L512" s="24">
        <f t="shared" si="131"/>
        <v>-3.09344619839419</v>
      </c>
      <c r="M512" s="3">
        <v>8.55006080196516E-06</v>
      </c>
      <c r="N512" s="2">
        <v>526.8697917132</v>
      </c>
    </row>
    <row r="513" spans="1:14" ht="13.5">
      <c r="A513" s="1">
        <v>960631</v>
      </c>
      <c r="B513" s="2" t="s">
        <v>977</v>
      </c>
      <c r="C513" s="1" t="s">
        <v>978</v>
      </c>
      <c r="D513" s="12">
        <v>-0.42690716092985936</v>
      </c>
      <c r="E513" s="12">
        <f t="shared" si="126"/>
        <v>-0.37435696511044336</v>
      </c>
      <c r="F513" s="12">
        <f t="shared" si="127"/>
        <v>0.052550195819416</v>
      </c>
      <c r="G513" s="5">
        <f t="shared" si="128"/>
        <v>54.753766846989585</v>
      </c>
      <c r="H513" s="15">
        <f t="shared" si="129"/>
        <v>-267.1247213752196</v>
      </c>
      <c r="I513" s="15">
        <f t="shared" si="129"/>
        <v>-2671.2472137521963</v>
      </c>
      <c r="J513" s="15">
        <f t="shared" si="129"/>
        <v>-26712.472137521963</v>
      </c>
      <c r="K513" s="15">
        <f t="shared" si="130"/>
        <v>-14626.084713245831</v>
      </c>
      <c r="L513" s="24">
        <f t="shared" si="131"/>
        <v>-3.7083265886313583</v>
      </c>
      <c r="M513" s="3">
        <v>1.0249545578908351E-05</v>
      </c>
      <c r="N513" s="2">
        <v>54.344143757928514</v>
      </c>
    </row>
    <row r="514" spans="1:14" ht="13.5">
      <c r="A514" s="1">
        <v>950302</v>
      </c>
      <c r="B514" s="2" t="s">
        <v>979</v>
      </c>
      <c r="C514" s="1" t="s">
        <v>980</v>
      </c>
      <c r="D514" s="12">
        <v>-0.27032910901031093</v>
      </c>
      <c r="E514" s="12">
        <f t="shared" si="126"/>
        <v>-0.4009285418701044</v>
      </c>
      <c r="F514" s="12">
        <f t="shared" si="127"/>
        <v>-0.13059943285979347</v>
      </c>
      <c r="G514" s="5">
        <f t="shared" si="128"/>
        <v>52.521030919420234</v>
      </c>
      <c r="H514" s="15">
        <f t="shared" si="129"/>
        <v>-249.42100538304578</v>
      </c>
      <c r="I514" s="15">
        <f t="shared" si="129"/>
        <v>-2494.210053830458</v>
      </c>
      <c r="J514" s="15">
        <f t="shared" si="129"/>
        <v>-24942.100538304578</v>
      </c>
      <c r="K514" s="15">
        <f t="shared" si="130"/>
        <v>-13099.848335675828</v>
      </c>
      <c r="L514" s="24">
        <f t="shared" si="131"/>
        <v>-3.971540830072385</v>
      </c>
      <c r="M514" s="3">
        <v>1.097705064087844E-05</v>
      </c>
      <c r="N514" s="2">
        <v>52.082333090557526</v>
      </c>
    </row>
    <row r="515" spans="1:14" ht="13.5">
      <c r="A515" s="1">
        <v>950306</v>
      </c>
      <c r="B515" s="2" t="s">
        <v>981</v>
      </c>
      <c r="C515" s="1" t="s">
        <v>982</v>
      </c>
      <c r="D515" s="12">
        <v>-0.36105897964554695</v>
      </c>
      <c r="E515" s="12">
        <f t="shared" si="126"/>
        <v>-0.25864454409605653</v>
      </c>
      <c r="F515" s="12">
        <f t="shared" si="127"/>
        <v>0.10241443554949042</v>
      </c>
      <c r="G515" s="5">
        <f t="shared" si="128"/>
        <v>64.69701236477881</v>
      </c>
      <c r="H515" s="15">
        <f t="shared" si="129"/>
        <v>-386.6310049163905</v>
      </c>
      <c r="I515" s="15">
        <f t="shared" si="129"/>
        <v>-3866.310049163905</v>
      </c>
      <c r="J515" s="15">
        <f t="shared" si="129"/>
        <v>-38663.10049163905</v>
      </c>
      <c r="K515" s="15">
        <f t="shared" si="130"/>
        <v>-25013.870905682572</v>
      </c>
      <c r="L515" s="24">
        <f t="shared" si="131"/>
        <v>-2.562095885120968</v>
      </c>
      <c r="M515" s="3">
        <v>7.0814470959994116E-06</v>
      </c>
      <c r="N515" s="2">
        <v>64.4140023315872</v>
      </c>
    </row>
    <row r="516" spans="1:14" ht="13.5">
      <c r="A516" s="1">
        <v>93084</v>
      </c>
      <c r="B516" s="2" t="s">
        <v>983</v>
      </c>
      <c r="C516" s="1" t="s">
        <v>984</v>
      </c>
      <c r="D516" s="12">
        <v>-0.41972407714113485</v>
      </c>
      <c r="E516" s="12">
        <f t="shared" si="126"/>
        <v>-0.12804323463707337</v>
      </c>
      <c r="F516" s="12">
        <f t="shared" si="127"/>
        <v>0.29168084250406145</v>
      </c>
      <c r="G516" s="5">
        <f t="shared" si="128"/>
        <v>346.15459927331636</v>
      </c>
      <c r="H516" s="15">
        <f t="shared" si="129"/>
        <v>-780.9862058190008</v>
      </c>
      <c r="I516" s="15">
        <f t="shared" si="129"/>
        <v>-7809.862058190009</v>
      </c>
      <c r="J516" s="15">
        <f t="shared" si="129"/>
        <v>-78098.62058190009</v>
      </c>
      <c r="K516" s="15">
        <f t="shared" si="130"/>
        <v>-270341.967113264</v>
      </c>
      <c r="L516" s="24">
        <f t="shared" si="131"/>
        <v>-1.268377980783498</v>
      </c>
      <c r="M516" s="3">
        <v>3.5057046931031675E-06</v>
      </c>
      <c r="N516" s="2">
        <v>346.0144937852565</v>
      </c>
    </row>
    <row r="517" spans="1:14" ht="13.5">
      <c r="A517" s="1">
        <v>20998</v>
      </c>
      <c r="B517" s="2" t="s">
        <v>985</v>
      </c>
      <c r="C517" s="1" t="s">
        <v>986</v>
      </c>
      <c r="E517" s="12">
        <f t="shared" si="126"/>
        <v>-0.3497917828040777</v>
      </c>
      <c r="F517" s="12">
        <f t="shared" si="127"/>
      </c>
      <c r="G517" s="5">
        <f t="shared" si="128"/>
        <v>61.03336651941</v>
      </c>
      <c r="H517" s="15">
        <f t="shared" si="129"/>
        <v>-285.8843601137741</v>
      </c>
      <c r="I517" s="15">
        <f t="shared" si="129"/>
        <v>-2858.8436011377407</v>
      </c>
      <c r="J517" s="15">
        <f t="shared" si="129"/>
        <v>-28588.436011377406</v>
      </c>
      <c r="K517" s="15">
        <f t="shared" si="130"/>
        <v>-17448.48493299097</v>
      </c>
      <c r="L517" s="24">
        <f t="shared" si="131"/>
        <v>-3.464987403865827</v>
      </c>
      <c r="M517" s="3">
        <v>9.576973731262865E-06</v>
      </c>
      <c r="N517" s="2">
        <v>60.65062276424008</v>
      </c>
    </row>
    <row r="518" spans="1:14" ht="13.5">
      <c r="A518" s="1">
        <v>940063</v>
      </c>
      <c r="B518" s="2" t="s">
        <v>987</v>
      </c>
      <c r="C518" s="1" t="s">
        <v>988</v>
      </c>
      <c r="D518" s="12">
        <v>-0.020795607505139348</v>
      </c>
      <c r="E518" s="12">
        <f t="shared" si="126"/>
        <v>-0.20240626921234928</v>
      </c>
      <c r="F518" s="12">
        <f t="shared" si="127"/>
        <v>-0.18161066170720994</v>
      </c>
      <c r="G518" s="5">
        <f t="shared" si="128"/>
        <v>100.81388741608248</v>
      </c>
      <c r="H518" s="15">
        <f t="shared" si="129"/>
        <v>-494.0558431769107</v>
      </c>
      <c r="I518" s="15">
        <f t="shared" si="129"/>
        <v>-4940.558431769107</v>
      </c>
      <c r="J518" s="15">
        <f t="shared" si="129"/>
        <v>-49405.58431769107</v>
      </c>
      <c r="K518" s="15">
        <f t="shared" si="130"/>
        <v>-49807.69015129478</v>
      </c>
      <c r="L518" s="24">
        <f t="shared" si="131"/>
        <v>-2.0050075723965506</v>
      </c>
      <c r="M518" s="3">
        <v>5.541695427348933E-06</v>
      </c>
      <c r="N518" s="2">
        <v>100.59241355832847</v>
      </c>
    </row>
    <row r="519" spans="1:14" ht="13.5">
      <c r="A519" s="1">
        <v>950305</v>
      </c>
      <c r="B519" s="2" t="s">
        <v>989</v>
      </c>
      <c r="C519" s="1" t="s">
        <v>990</v>
      </c>
      <c r="D519" s="12">
        <v>-0.22265082719009668</v>
      </c>
      <c r="E519" s="12">
        <f t="shared" si="126"/>
        <v>-0.29048993710282184</v>
      </c>
      <c r="F519" s="12">
        <f t="shared" si="127"/>
        <v>-0.06783910991272515</v>
      </c>
      <c r="G519" s="5">
        <f t="shared" si="128"/>
        <v>57.56078622446124</v>
      </c>
      <c r="H519" s="15">
        <f t="shared" si="129"/>
        <v>-344.24600382836667</v>
      </c>
      <c r="I519" s="15">
        <f t="shared" si="129"/>
        <v>-3442.460038283666</v>
      </c>
      <c r="J519" s="15">
        <f t="shared" si="129"/>
        <v>-34424.60038283667</v>
      </c>
      <c r="K519" s="15">
        <f t="shared" si="130"/>
        <v>-19815.07063498968</v>
      </c>
      <c r="L519" s="24">
        <f t="shared" si="131"/>
        <v>-2.8775517965064097</v>
      </c>
      <c r="M519" s="3">
        <v>7.953344342534668E-06</v>
      </c>
      <c r="N519" s="2">
        <v>57.24293081781184</v>
      </c>
    </row>
    <row r="520" spans="1:14" ht="13.5">
      <c r="A520" s="1">
        <v>93056</v>
      </c>
      <c r="B520" s="2" t="s">
        <v>991</v>
      </c>
      <c r="C520" s="1" t="s">
        <v>992</v>
      </c>
      <c r="D520" s="12">
        <v>-0.5922909771339292</v>
      </c>
      <c r="E520" s="12">
        <f t="shared" si="126"/>
        <v>-0.15723776315408644</v>
      </c>
      <c r="F520" s="12">
        <f t="shared" si="127"/>
        <v>0.43505321397984276</v>
      </c>
      <c r="G520" s="5">
        <f t="shared" si="128"/>
        <v>116.24176550511605</v>
      </c>
      <c r="H520" s="15">
        <f t="shared" si="129"/>
        <v>-635.9795382105772</v>
      </c>
      <c r="I520" s="15">
        <f t="shared" si="129"/>
        <v>-6359.795382105771</v>
      </c>
      <c r="J520" s="15">
        <f t="shared" si="129"/>
        <v>-63597.953821057716</v>
      </c>
      <c r="K520" s="15">
        <f t="shared" si="130"/>
        <v>-73927.3843467259</v>
      </c>
      <c r="L520" s="24">
        <f t="shared" si="131"/>
        <v>-1.557574807427983</v>
      </c>
      <c r="M520" s="3">
        <v>4.3050237350277264E-06</v>
      </c>
      <c r="N520" s="2">
        <v>116.06971523154567</v>
      </c>
    </row>
    <row r="521" spans="1:14" ht="13.5">
      <c r="A521" s="1">
        <v>20997</v>
      </c>
      <c r="B521" s="2" t="s">
        <v>993</v>
      </c>
      <c r="C521" s="1" t="s">
        <v>994</v>
      </c>
      <c r="E521" s="12">
        <f t="shared" si="126"/>
        <v>-0.34542532337946535</v>
      </c>
      <c r="F521" s="12">
        <f t="shared" si="127"/>
      </c>
      <c r="G521" s="5">
        <f t="shared" si="128"/>
        <v>45.90811826464761</v>
      </c>
      <c r="H521" s="15">
        <f t="shared" si="129"/>
        <v>-289.49817292389264</v>
      </c>
      <c r="I521" s="15">
        <f t="shared" si="129"/>
        <v>-2894.981729238926</v>
      </c>
      <c r="J521" s="15">
        <f t="shared" si="129"/>
        <v>-28949.817292389263</v>
      </c>
      <c r="K521" s="15">
        <f t="shared" si="130"/>
        <v>-13290.31635998947</v>
      </c>
      <c r="L521" s="24">
        <f t="shared" si="131"/>
        <v>-3.421733880914296</v>
      </c>
      <c r="M521" s="3">
        <v>9.457424132719093E-06</v>
      </c>
      <c r="N521" s="2">
        <v>45.53015230918349</v>
      </c>
    </row>
    <row r="522" spans="1:14" ht="13.5">
      <c r="A522" s="1">
        <v>93099</v>
      </c>
      <c r="B522" s="2" t="s">
        <v>995</v>
      </c>
      <c r="C522" s="1" t="s">
        <v>996</v>
      </c>
      <c r="D522" s="12">
        <v>-0.6670051359287259</v>
      </c>
      <c r="E522" s="12">
        <f t="shared" si="126"/>
        <v>-0.15569944198796884</v>
      </c>
      <c r="F522" s="12">
        <f t="shared" si="127"/>
        <v>0.5113056939407571</v>
      </c>
      <c r="G522" s="5">
        <f t="shared" si="128"/>
        <v>131.8358844359122</v>
      </c>
      <c r="H522" s="15">
        <f t="shared" si="129"/>
        <v>-642.2630596693286</v>
      </c>
      <c r="I522" s="15">
        <f t="shared" si="129"/>
        <v>-6422.630596693286</v>
      </c>
      <c r="J522" s="15">
        <f t="shared" si="129"/>
        <v>-64226.30596693286</v>
      </c>
      <c r="K522" s="15">
        <f t="shared" si="130"/>
        <v>-84673.318512021</v>
      </c>
      <c r="L522" s="24">
        <f t="shared" si="131"/>
        <v>-1.542336417832388</v>
      </c>
      <c r="M522" s="3">
        <v>4.262905932030605E-06</v>
      </c>
      <c r="N522" s="2">
        <v>131.6655174003386</v>
      </c>
    </row>
    <row r="523" spans="1:14" ht="13.5">
      <c r="A523" s="1">
        <v>960630</v>
      </c>
      <c r="B523" s="2" t="s">
        <v>997</v>
      </c>
      <c r="C523" s="1" t="s">
        <v>998</v>
      </c>
      <c r="D523" s="12">
        <v>-0.5107356821826049</v>
      </c>
      <c r="E523" s="12">
        <f t="shared" si="126"/>
        <v>-0.3064999975892275</v>
      </c>
      <c r="F523" s="12">
        <f t="shared" si="127"/>
        <v>0.20423568459337738</v>
      </c>
      <c r="G523" s="5">
        <f t="shared" si="128"/>
        <v>95.71239908124248</v>
      </c>
      <c r="H523" s="15">
        <f t="shared" si="129"/>
        <v>-326.2642766282184</v>
      </c>
      <c r="I523" s="15">
        <f t="shared" si="129"/>
        <v>-3262.642766282184</v>
      </c>
      <c r="J523" s="15">
        <f t="shared" si="129"/>
        <v>-32626.42766282184</v>
      </c>
      <c r="K523" s="15">
        <f t="shared" si="130"/>
        <v>-31227.536650592934</v>
      </c>
      <c r="L523" s="24">
        <f t="shared" si="131"/>
        <v>-3.0361451673278026</v>
      </c>
      <c r="M523" s="3">
        <v>8.391684910415067E-06</v>
      </c>
      <c r="N523" s="2">
        <v>95.37702539379774</v>
      </c>
    </row>
    <row r="524" spans="3:13" ht="13.5">
      <c r="C524" s="21" t="s">
        <v>596</v>
      </c>
      <c r="D524" s="12">
        <f>AVERAGE(D499:D523)</f>
        <v>-0.311497505975337</v>
      </c>
      <c r="E524" s="12">
        <f>SUMIF(D499:D523,"&lt;&gt;",E499:E523)/COUNTIF(D499:D523,"&lt;&gt;")</f>
        <v>-0.24626205046071878</v>
      </c>
      <c r="F524" s="12">
        <f t="shared" si="127"/>
        <v>0.0652354555146182</v>
      </c>
      <c r="G524" s="26" t="s">
        <v>1064</v>
      </c>
      <c r="H524" s="18"/>
      <c r="I524" s="18"/>
      <c r="J524" s="18"/>
      <c r="K524" s="18"/>
      <c r="L524" s="21"/>
      <c r="M524" s="26"/>
    </row>
    <row r="525" ht="13.5">
      <c r="B525" s="7" t="s">
        <v>999</v>
      </c>
    </row>
    <row r="526" spans="1:14" ht="13.5">
      <c r="A526" s="1">
        <v>940059</v>
      </c>
      <c r="B526" s="2" t="s">
        <v>1000</v>
      </c>
      <c r="C526" s="1" t="s">
        <v>1001</v>
      </c>
      <c r="D526" s="12">
        <v>0.07335347858092567</v>
      </c>
      <c r="E526" s="12">
        <f aca="true" t="shared" si="132" ref="E526:E556">-M526*365.2425*100</f>
        <v>0.24536255749740832</v>
      </c>
      <c r="F526" s="12">
        <f aca="true" t="shared" si="133" ref="F526:F557">IF(D526="","",E526-D526)</f>
        <v>0.17200907891648265</v>
      </c>
      <c r="G526" s="5">
        <f aca="true" t="shared" si="134" ref="G526:G556">G$1*M526+N526</f>
        <v>406.3379795420429</v>
      </c>
      <c r="H526" s="15">
        <f aca="true" t="shared" si="135" ref="H526:J556">-H$1/$M526/365.2425</f>
        <v>407.56014699209464</v>
      </c>
      <c r="I526" s="15">
        <f t="shared" si="135"/>
        <v>4075.6014699209463</v>
      </c>
      <c r="J526" s="15">
        <f t="shared" si="135"/>
        <v>40756.01469920946</v>
      </c>
      <c r="K526" s="15">
        <f aca="true" t="shared" si="136" ref="K526:K556">-G526/$M526/365.2425</f>
        <v>165607.16667062574</v>
      </c>
      <c r="L526" s="24">
        <f aca="true" t="shared" si="137" ref="L526:L556">-(L$1*M526+N526-G526)</f>
        <v>2.4305264243014904</v>
      </c>
      <c r="M526" s="3">
        <v>-6.717798654247748E-06</v>
      </c>
      <c r="N526" s="2">
        <v>406.6064563652599</v>
      </c>
    </row>
    <row r="527" spans="1:14" ht="13.5">
      <c r="A527" s="1">
        <v>950287</v>
      </c>
      <c r="B527" s="2" t="s">
        <v>1002</v>
      </c>
      <c r="C527" s="1" t="s">
        <v>1003</v>
      </c>
      <c r="D527" s="12">
        <v>-0.033879096700805585</v>
      </c>
      <c r="E527" s="12">
        <f t="shared" si="132"/>
        <v>0.12863282857531155</v>
      </c>
      <c r="F527" s="12">
        <f t="shared" si="133"/>
        <v>0.16251192527611713</v>
      </c>
      <c r="G527" s="5">
        <f t="shared" si="134"/>
        <v>242.48896457452494</v>
      </c>
      <c r="H527" s="15">
        <f t="shared" si="135"/>
        <v>777.4065229503392</v>
      </c>
      <c r="I527" s="15">
        <f t="shared" si="135"/>
        <v>7774.065229503392</v>
      </c>
      <c r="J527" s="15">
        <f t="shared" si="135"/>
        <v>77740.65229503393</v>
      </c>
      <c r="K527" s="15">
        <f t="shared" si="136"/>
        <v>188512.5028037094</v>
      </c>
      <c r="L527" s="24">
        <f t="shared" si="137"/>
        <v>1.274218414063597</v>
      </c>
      <c r="M527" s="3">
        <v>-3.5218472268509707E-06</v>
      </c>
      <c r="N527" s="2">
        <v>242.62971519894603</v>
      </c>
    </row>
    <row r="528" spans="1:14" ht="13.5">
      <c r="A528" s="1">
        <v>970812</v>
      </c>
      <c r="B528" s="2" t="s">
        <v>1004</v>
      </c>
      <c r="C528" s="1" t="s">
        <v>1005</v>
      </c>
      <c r="D528" s="12">
        <v>-0.04618131796944153</v>
      </c>
      <c r="E528" s="12">
        <f t="shared" si="132"/>
        <v>0.31401717396239714</v>
      </c>
      <c r="F528" s="12">
        <f t="shared" si="133"/>
        <v>0.36019849193183867</v>
      </c>
      <c r="G528" s="5">
        <f t="shared" si="134"/>
        <v>158.53629273472885</v>
      </c>
      <c r="H528" s="15">
        <f t="shared" si="135"/>
        <v>318.45392001386136</v>
      </c>
      <c r="I528" s="15">
        <f t="shared" si="135"/>
        <v>3184.5392001386135</v>
      </c>
      <c r="J528" s="15">
        <f t="shared" si="135"/>
        <v>31845.392001386135</v>
      </c>
      <c r="K528" s="15">
        <f t="shared" si="136"/>
        <v>50486.50388583945</v>
      </c>
      <c r="L528" s="24">
        <f t="shared" si="137"/>
        <v>3.1106092420320977</v>
      </c>
      <c r="M528" s="3">
        <v>-8.597498209063762E-06</v>
      </c>
      <c r="N528" s="2">
        <v>158.87989175065408</v>
      </c>
    </row>
    <row r="529" spans="1:14" ht="13.5">
      <c r="A529" s="1">
        <v>31128</v>
      </c>
      <c r="B529" s="2" t="s">
        <v>1006</v>
      </c>
      <c r="C529" s="1" t="s">
        <v>1007</v>
      </c>
      <c r="E529" s="12">
        <f t="shared" si="132"/>
        <v>0.08292227101023551</v>
      </c>
      <c r="F529" s="12">
        <f t="shared" si="133"/>
      </c>
      <c r="G529" s="5">
        <f t="shared" si="134"/>
        <v>51.79188508973078</v>
      </c>
      <c r="H529" s="15">
        <f t="shared" si="135"/>
        <v>1205.948640596885</v>
      </c>
      <c r="I529" s="15">
        <f t="shared" si="135"/>
        <v>12059.486405968848</v>
      </c>
      <c r="J529" s="15">
        <f t="shared" si="135"/>
        <v>120594.8640596885</v>
      </c>
      <c r="K529" s="15">
        <f t="shared" si="136"/>
        <v>62458.35341791091</v>
      </c>
      <c r="L529" s="24">
        <f t="shared" si="137"/>
        <v>0.8214161643452584</v>
      </c>
      <c r="M529" s="3">
        <v>-2.270334668343238E-06</v>
      </c>
      <c r="N529" s="2">
        <v>51.88261901475112</v>
      </c>
    </row>
    <row r="530" spans="1:14" ht="13.5">
      <c r="A530" s="1">
        <v>950279</v>
      </c>
      <c r="B530" s="2" t="s">
        <v>1008</v>
      </c>
      <c r="C530" s="1" t="s">
        <v>1009</v>
      </c>
      <c r="D530" s="12">
        <v>0.15800357497609238</v>
      </c>
      <c r="E530" s="12">
        <f t="shared" si="132"/>
        <v>0.23289400544287425</v>
      </c>
      <c r="F530" s="12">
        <f t="shared" si="133"/>
        <v>0.07489043046678187</v>
      </c>
      <c r="G530" s="5">
        <f t="shared" si="134"/>
        <v>520.6717559020648</v>
      </c>
      <c r="H530" s="15">
        <f t="shared" si="135"/>
        <v>429.3798795286238</v>
      </c>
      <c r="I530" s="15">
        <f t="shared" si="135"/>
        <v>4293.798795286238</v>
      </c>
      <c r="J530" s="15">
        <f t="shared" si="135"/>
        <v>42937.98795286237</v>
      </c>
      <c r="K530" s="15">
        <f t="shared" si="136"/>
        <v>223565.97582318558</v>
      </c>
      <c r="L530" s="24">
        <f t="shared" si="137"/>
        <v>2.3070147298097936</v>
      </c>
      <c r="M530" s="3">
        <v>-6.376421293876651E-06</v>
      </c>
      <c r="N530" s="2">
        <v>520.9265895790745</v>
      </c>
    </row>
    <row r="531" spans="1:14" ht="13.5">
      <c r="A531" s="1">
        <v>950293</v>
      </c>
      <c r="B531" s="2" t="s">
        <v>1010</v>
      </c>
      <c r="C531" s="1" t="s">
        <v>1011</v>
      </c>
      <c r="D531" s="12">
        <v>-0.1838351325644164</v>
      </c>
      <c r="E531" s="12">
        <f t="shared" si="132"/>
        <v>-0.15493115120336745</v>
      </c>
      <c r="F531" s="12">
        <f t="shared" si="133"/>
        <v>0.028903981361048936</v>
      </c>
      <c r="G531" s="5">
        <f t="shared" si="134"/>
        <v>495.57278460525333</v>
      </c>
      <c r="H531" s="15">
        <f t="shared" si="135"/>
        <v>-645.4479891441384</v>
      </c>
      <c r="I531" s="15">
        <f t="shared" si="135"/>
        <v>-6454.479891441385</v>
      </c>
      <c r="J531" s="15">
        <f t="shared" si="135"/>
        <v>-64544.79891441385</v>
      </c>
      <c r="K531" s="15">
        <f t="shared" si="136"/>
        <v>-319866.45729802205</v>
      </c>
      <c r="L531" s="24">
        <f t="shared" si="137"/>
        <v>-1.5347258391337846</v>
      </c>
      <c r="M531" s="3">
        <v>4.241870844804957E-06</v>
      </c>
      <c r="N531" s="2">
        <v>495.4032582369407</v>
      </c>
    </row>
    <row r="532" spans="1:14" ht="13.5">
      <c r="A532" s="1">
        <v>20992</v>
      </c>
      <c r="B532" s="2" t="s">
        <v>1012</v>
      </c>
      <c r="C532" s="1" t="s">
        <v>1013</v>
      </c>
      <c r="E532" s="12">
        <f t="shared" si="132"/>
        <v>0.09839893564861778</v>
      </c>
      <c r="F532" s="12">
        <f t="shared" si="133"/>
      </c>
      <c r="G532" s="5">
        <f t="shared" si="134"/>
        <v>497.5925634804879</v>
      </c>
      <c r="H532" s="15">
        <f t="shared" si="135"/>
        <v>1016.2711551789505</v>
      </c>
      <c r="I532" s="15">
        <f t="shared" si="135"/>
        <v>10162.711551789505</v>
      </c>
      <c r="J532" s="15">
        <f t="shared" si="135"/>
        <v>101627.11551789506</v>
      </c>
      <c r="K532" s="15">
        <f t="shared" si="136"/>
        <v>505688.9692967707</v>
      </c>
      <c r="L532" s="24">
        <f t="shared" si="137"/>
        <v>0.9747257921357004</v>
      </c>
      <c r="M532" s="3">
        <v>-2.6940713539256185E-06</v>
      </c>
      <c r="N532" s="2">
        <v>497.70023204214755</v>
      </c>
    </row>
    <row r="533" spans="1:14" ht="13.5">
      <c r="A533" s="1">
        <v>950281</v>
      </c>
      <c r="B533" s="2" t="s">
        <v>1014</v>
      </c>
      <c r="C533" s="1" t="s">
        <v>1015</v>
      </c>
      <c r="D533" s="12">
        <v>0.09029811684009845</v>
      </c>
      <c r="E533" s="12">
        <f t="shared" si="132"/>
        <v>0.15698961889512503</v>
      </c>
      <c r="F533" s="12">
        <f t="shared" si="133"/>
        <v>0.06669150205502658</v>
      </c>
      <c r="G533" s="5">
        <f t="shared" si="134"/>
        <v>1351.6702601378709</v>
      </c>
      <c r="H533" s="15">
        <f t="shared" si="135"/>
        <v>636.9847936684513</v>
      </c>
      <c r="I533" s="15">
        <f t="shared" si="135"/>
        <v>6369.847936684512</v>
      </c>
      <c r="J533" s="15">
        <f t="shared" si="135"/>
        <v>63698.479366845124</v>
      </c>
      <c r="K533" s="15">
        <f t="shared" si="136"/>
        <v>860993.4017617034</v>
      </c>
      <c r="L533" s="24">
        <f t="shared" si="137"/>
        <v>1.5551167258665828</v>
      </c>
      <c r="M533" s="3">
        <v>-4.298229775974182E-06</v>
      </c>
      <c r="N533" s="2">
        <v>1351.8420388908676</v>
      </c>
    </row>
    <row r="534" spans="1:14" ht="13.5">
      <c r="A534" s="1">
        <v>940058</v>
      </c>
      <c r="B534" s="2" t="s">
        <v>1016</v>
      </c>
      <c r="C534" s="1" t="s">
        <v>1017</v>
      </c>
      <c r="D534" s="12">
        <v>0.1950144348350751</v>
      </c>
      <c r="E534" s="12">
        <f t="shared" si="132"/>
        <v>0.35574738018720736</v>
      </c>
      <c r="F534" s="12">
        <f t="shared" si="133"/>
        <v>0.16073294535213226</v>
      </c>
      <c r="G534" s="5">
        <f t="shared" si="134"/>
        <v>812.877383556445</v>
      </c>
      <c r="H534" s="15">
        <f t="shared" si="135"/>
        <v>281.0983455377136</v>
      </c>
      <c r="I534" s="15">
        <f t="shared" si="135"/>
        <v>2810.9834553771366</v>
      </c>
      <c r="J534" s="15">
        <f t="shared" si="135"/>
        <v>28109.83455377136</v>
      </c>
      <c r="K534" s="15">
        <f t="shared" si="136"/>
        <v>228498.48764274214</v>
      </c>
      <c r="L534" s="24">
        <f t="shared" si="137"/>
        <v>3.5239827002950506</v>
      </c>
      <c r="M534" s="3">
        <v>-9.740032449323596E-06</v>
      </c>
      <c r="N534" s="2">
        <v>813.2666439532823</v>
      </c>
    </row>
    <row r="535" spans="1:14" ht="13.5">
      <c r="A535" s="1">
        <v>950286</v>
      </c>
      <c r="B535" s="2" t="s">
        <v>1018</v>
      </c>
      <c r="C535" s="1" t="s">
        <v>1019</v>
      </c>
      <c r="D535" s="12">
        <v>-0.17660735375733325</v>
      </c>
      <c r="E535" s="12">
        <f t="shared" si="132"/>
        <v>0.13356658449267006</v>
      </c>
      <c r="F535" s="12">
        <f t="shared" si="133"/>
        <v>0.3101739382500033</v>
      </c>
      <c r="G535" s="5">
        <f t="shared" si="134"/>
        <v>224.07948391036524</v>
      </c>
      <c r="H535" s="15">
        <f t="shared" si="135"/>
        <v>748.6902534779413</v>
      </c>
      <c r="I535" s="15">
        <f t="shared" si="135"/>
        <v>7486.902534779412</v>
      </c>
      <c r="J535" s="15">
        <f t="shared" si="135"/>
        <v>74869.02534779413</v>
      </c>
      <c r="K535" s="15">
        <f t="shared" si="136"/>
        <v>167766.1256080576</v>
      </c>
      <c r="L535" s="24">
        <f t="shared" si="137"/>
        <v>1.3230914949872101</v>
      </c>
      <c r="M535" s="3">
        <v>-3.6569288758200388E-06</v>
      </c>
      <c r="N535" s="2">
        <v>224.22563307288738</v>
      </c>
    </row>
    <row r="536" spans="1:14" ht="13.5">
      <c r="A536" s="1">
        <v>970811</v>
      </c>
      <c r="B536" s="2" t="s">
        <v>1020</v>
      </c>
      <c r="C536" s="1" t="s">
        <v>1021</v>
      </c>
      <c r="D536" s="12">
        <v>-0.1008233393669575</v>
      </c>
      <c r="E536" s="12">
        <f t="shared" si="132"/>
        <v>-0.07291218395444408</v>
      </c>
      <c r="F536" s="12">
        <f t="shared" si="133"/>
        <v>0.02791115541251342</v>
      </c>
      <c r="G536" s="5">
        <f t="shared" si="134"/>
        <v>388.9854134186509</v>
      </c>
      <c r="H536" s="15">
        <f t="shared" si="135"/>
        <v>-1371.5128881954836</v>
      </c>
      <c r="I536" s="15">
        <f t="shared" si="135"/>
        <v>-13715.128881954837</v>
      </c>
      <c r="J536" s="15">
        <f t="shared" si="135"/>
        <v>-137151.28881954838</v>
      </c>
      <c r="K536" s="15">
        <f t="shared" si="136"/>
        <v>-533498.5078237281</v>
      </c>
      <c r="L536" s="24">
        <f t="shared" si="137"/>
        <v>-0.7222576727367027</v>
      </c>
      <c r="M536" s="3">
        <v>1.9962677934370747E-06</v>
      </c>
      <c r="N536" s="2">
        <v>388.9056325762862</v>
      </c>
    </row>
    <row r="537" spans="1:14" ht="13.5">
      <c r="A537" s="1">
        <v>960618</v>
      </c>
      <c r="B537" s="2" t="s">
        <v>1022</v>
      </c>
      <c r="C537" s="1" t="s">
        <v>1023</v>
      </c>
      <c r="D537" s="12">
        <v>0.3366992327436945</v>
      </c>
      <c r="E537" s="12">
        <f t="shared" si="132"/>
        <v>0.24110659676326868</v>
      </c>
      <c r="F537" s="12">
        <f t="shared" si="133"/>
        <v>-0.09559263598042583</v>
      </c>
      <c r="G537" s="5">
        <f t="shared" si="134"/>
        <v>675.7581449396066</v>
      </c>
      <c r="H537" s="15">
        <f t="shared" si="135"/>
        <v>414.7543092658943</v>
      </c>
      <c r="I537" s="15">
        <f t="shared" si="135"/>
        <v>4147.543092658942</v>
      </c>
      <c r="J537" s="15">
        <f t="shared" si="135"/>
        <v>41475.430926589426</v>
      </c>
      <c r="K537" s="15">
        <f t="shared" si="136"/>
        <v>280273.6026352286</v>
      </c>
      <c r="L537" s="24">
        <f t="shared" si="137"/>
        <v>2.388367485583899</v>
      </c>
      <c r="M537" s="3">
        <v>-6.601274407093059E-06</v>
      </c>
      <c r="N537" s="2">
        <v>676.0219648712861</v>
      </c>
    </row>
    <row r="538" spans="1:14" ht="13.5">
      <c r="A538" s="1">
        <v>21099</v>
      </c>
      <c r="B538" s="2" t="s">
        <v>1024</v>
      </c>
      <c r="C538" s="1" t="s">
        <v>1025</v>
      </c>
      <c r="E538" s="12">
        <f t="shared" si="132"/>
        <v>0.2656717351413515</v>
      </c>
      <c r="F538" s="12">
        <f t="shared" si="133"/>
      </c>
      <c r="G538" s="5">
        <f t="shared" si="134"/>
        <v>2824.357991556938</v>
      </c>
      <c r="H538" s="15">
        <f t="shared" si="135"/>
        <v>376.4043621230339</v>
      </c>
      <c r="I538" s="15">
        <f t="shared" si="135"/>
        <v>3764.0436212303384</v>
      </c>
      <c r="J538" s="15">
        <f t="shared" si="135"/>
        <v>37640.436212303386</v>
      </c>
      <c r="K538" s="15">
        <f t="shared" si="136"/>
        <v>1063100.6682190823</v>
      </c>
      <c r="L538" s="24">
        <f t="shared" si="137"/>
        <v>2.631706235202273</v>
      </c>
      <c r="M538" s="3">
        <v>-7.2738450520230114E-06</v>
      </c>
      <c r="N538" s="2">
        <v>2824.648690774442</v>
      </c>
    </row>
    <row r="539" spans="1:14" ht="13.5">
      <c r="A539" s="1">
        <v>950291</v>
      </c>
      <c r="B539" s="2" t="s">
        <v>1026</v>
      </c>
      <c r="C539" s="1" t="s">
        <v>1027</v>
      </c>
      <c r="D539" s="12">
        <v>-0.03739519766583546</v>
      </c>
      <c r="E539" s="12">
        <f t="shared" si="132"/>
        <v>0.05365822571902706</v>
      </c>
      <c r="F539" s="12">
        <f t="shared" si="133"/>
        <v>0.09105342338486253</v>
      </c>
      <c r="G539" s="5">
        <f t="shared" si="134"/>
        <v>61.37850280572106</v>
      </c>
      <c r="H539" s="15">
        <f t="shared" si="135"/>
        <v>1863.6471605236154</v>
      </c>
      <c r="I539" s="15">
        <f t="shared" si="135"/>
        <v>18636.47160523615</v>
      </c>
      <c r="J539" s="15">
        <f t="shared" si="135"/>
        <v>186364.71605236153</v>
      </c>
      <c r="K539" s="15">
        <f t="shared" si="136"/>
        <v>114387.87247107281</v>
      </c>
      <c r="L539" s="24">
        <f t="shared" si="137"/>
        <v>0.5315307144718062</v>
      </c>
      <c r="M539" s="3">
        <v>-1.4691123217869514E-06</v>
      </c>
      <c r="N539" s="2">
        <v>61.43721587966128</v>
      </c>
    </row>
    <row r="540" spans="1:14" ht="13.5">
      <c r="A540" s="1">
        <v>20990</v>
      </c>
      <c r="B540" s="2" t="s">
        <v>1028</v>
      </c>
      <c r="C540" s="1" t="s">
        <v>1029</v>
      </c>
      <c r="E540" s="12">
        <f t="shared" si="132"/>
        <v>0.311502228390373</v>
      </c>
      <c r="F540" s="12">
        <f t="shared" si="133"/>
      </c>
      <c r="G540" s="5">
        <f t="shared" si="134"/>
        <v>896.6711664854699</v>
      </c>
      <c r="H540" s="15">
        <f t="shared" si="135"/>
        <v>321.02499078973045</v>
      </c>
      <c r="I540" s="15">
        <f t="shared" si="135"/>
        <v>3210.2499078973046</v>
      </c>
      <c r="J540" s="15">
        <f t="shared" si="135"/>
        <v>32102.499078973047</v>
      </c>
      <c r="K540" s="15">
        <f t="shared" si="136"/>
        <v>287853.85296241485</v>
      </c>
      <c r="L540" s="24">
        <f t="shared" si="137"/>
        <v>3.0856965506629876</v>
      </c>
      <c r="M540" s="3">
        <v>-8.528641338025366E-06</v>
      </c>
      <c r="N540" s="2">
        <v>897.0120136365441</v>
      </c>
    </row>
    <row r="541" spans="1:14" ht="13.5">
      <c r="A541" s="1">
        <v>950280</v>
      </c>
      <c r="B541" s="2" t="s">
        <v>1030</v>
      </c>
      <c r="C541" s="1" t="s">
        <v>1031</v>
      </c>
      <c r="D541" s="12">
        <v>0.20881470748230893</v>
      </c>
      <c r="E541" s="12">
        <f t="shared" si="132"/>
        <v>0.22405221941501166</v>
      </c>
      <c r="F541" s="12">
        <f t="shared" si="133"/>
        <v>0.01523751193270273</v>
      </c>
      <c r="G541" s="5">
        <f t="shared" si="134"/>
        <v>846.021242552764</v>
      </c>
      <c r="H541" s="15">
        <f t="shared" si="135"/>
        <v>446.3245231897039</v>
      </c>
      <c r="I541" s="15">
        <f t="shared" si="135"/>
        <v>4463.245231897039</v>
      </c>
      <c r="J541" s="15">
        <f t="shared" si="135"/>
        <v>44632.4523189704</v>
      </c>
      <c r="K541" s="15">
        <f t="shared" si="136"/>
        <v>377600.02769072325</v>
      </c>
      <c r="L541" s="24">
        <f t="shared" si="137"/>
        <v>2.219429261195728</v>
      </c>
      <c r="M541" s="3">
        <v>-6.1343414146768695E-06</v>
      </c>
      <c r="N541" s="2">
        <v>846.2664015074015</v>
      </c>
    </row>
    <row r="542" spans="1:14" ht="13.5">
      <c r="A542" s="1">
        <v>950292</v>
      </c>
      <c r="B542" s="2" t="s">
        <v>1032</v>
      </c>
      <c r="C542" s="1" t="s">
        <v>1033</v>
      </c>
      <c r="D542" s="12">
        <v>-0.21591694966124142</v>
      </c>
      <c r="E542" s="12">
        <f t="shared" si="132"/>
        <v>-0.13789272721650564</v>
      </c>
      <c r="F542" s="12">
        <f t="shared" si="133"/>
        <v>0.07802422244473578</v>
      </c>
      <c r="G542" s="5">
        <f t="shared" si="134"/>
        <v>247.8985889274077</v>
      </c>
      <c r="H542" s="15">
        <f t="shared" si="135"/>
        <v>-725.2014085049591</v>
      </c>
      <c r="I542" s="15">
        <f t="shared" si="135"/>
        <v>-7252.014085049592</v>
      </c>
      <c r="J542" s="15">
        <f t="shared" si="135"/>
        <v>-72520.14085049591</v>
      </c>
      <c r="K542" s="15">
        <f t="shared" si="136"/>
        <v>-179776.40585654794</v>
      </c>
      <c r="L542" s="24">
        <f t="shared" si="137"/>
        <v>-1.365945646463416</v>
      </c>
      <c r="M542" s="3">
        <v>3.7753746405882566E-06</v>
      </c>
      <c r="N542" s="2">
        <v>247.7477060798966</v>
      </c>
    </row>
    <row r="543" spans="1:14" ht="13.5">
      <c r="A543" s="1">
        <v>960617</v>
      </c>
      <c r="B543" s="2" t="s">
        <v>1034</v>
      </c>
      <c r="C543" s="1" t="s">
        <v>1035</v>
      </c>
      <c r="D543" s="12">
        <v>0.12264471935538258</v>
      </c>
      <c r="E543" s="12">
        <f t="shared" si="132"/>
        <v>0.07175965677854196</v>
      </c>
      <c r="F543" s="12">
        <f t="shared" si="133"/>
        <v>-0.050885062576840626</v>
      </c>
      <c r="G543" s="5">
        <f t="shared" si="134"/>
        <v>573.2396377185039</v>
      </c>
      <c r="H543" s="15">
        <f t="shared" si="135"/>
        <v>1393.5406674060716</v>
      </c>
      <c r="I543" s="15">
        <f t="shared" si="135"/>
        <v>13935.406674060718</v>
      </c>
      <c r="J543" s="15">
        <f t="shared" si="135"/>
        <v>139354.06674060717</v>
      </c>
      <c r="K543" s="15">
        <f t="shared" si="136"/>
        <v>798832.7473298587</v>
      </c>
      <c r="L543" s="24">
        <f t="shared" si="137"/>
        <v>0.7108409032657619</v>
      </c>
      <c r="M543" s="3">
        <v>-1.964712671130604E-06</v>
      </c>
      <c r="N543" s="2">
        <v>573.3181574604056</v>
      </c>
    </row>
    <row r="544" spans="1:14" ht="13.5">
      <c r="A544" s="1">
        <v>940061</v>
      </c>
      <c r="B544" s="2" t="s">
        <v>1036</v>
      </c>
      <c r="C544" s="1" t="s">
        <v>1037</v>
      </c>
      <c r="D544" s="12">
        <v>-0.3861620400041104</v>
      </c>
      <c r="E544" s="12">
        <f t="shared" si="132"/>
        <v>-0.09597699922103449</v>
      </c>
      <c r="F544" s="12">
        <f t="shared" si="133"/>
        <v>0.29018504078307594</v>
      </c>
      <c r="G544" s="5">
        <f t="shared" si="134"/>
        <v>534.095383276751</v>
      </c>
      <c r="H544" s="15">
        <f t="shared" si="135"/>
        <v>-1041.9163009014333</v>
      </c>
      <c r="I544" s="15">
        <f t="shared" si="135"/>
        <v>-10419.163009014334</v>
      </c>
      <c r="J544" s="15">
        <f t="shared" si="135"/>
        <v>-104191.63009014334</v>
      </c>
      <c r="K544" s="15">
        <f t="shared" si="136"/>
        <v>-556482.6860722456</v>
      </c>
      <c r="L544" s="24">
        <f t="shared" si="137"/>
        <v>-0.9507344360572461</v>
      </c>
      <c r="M544" s="3">
        <v>2.6277609867700086E-06</v>
      </c>
      <c r="N544" s="2">
        <v>533.9903648089147</v>
      </c>
    </row>
    <row r="545" spans="1:14" ht="13.5">
      <c r="A545" s="1">
        <v>20994</v>
      </c>
      <c r="B545" s="2" t="s">
        <v>1038</v>
      </c>
      <c r="C545" s="1" t="s">
        <v>1039</v>
      </c>
      <c r="E545" s="12">
        <f t="shared" si="132"/>
        <v>-0.24774524136530465</v>
      </c>
      <c r="F545" s="12">
        <f t="shared" si="133"/>
      </c>
      <c r="G545" s="5">
        <f t="shared" si="134"/>
        <v>398.8333022564693</v>
      </c>
      <c r="H545" s="15">
        <f t="shared" si="135"/>
        <v>-403.6404471339502</v>
      </c>
      <c r="I545" s="15">
        <f t="shared" si="135"/>
        <v>-4036.404471339502</v>
      </c>
      <c r="J545" s="15">
        <f t="shared" si="135"/>
        <v>-40364.04471339502</v>
      </c>
      <c r="K545" s="15">
        <f t="shared" si="136"/>
        <v>-160985.25245471118</v>
      </c>
      <c r="L545" s="24">
        <f t="shared" si="137"/>
        <v>-2.45412895013402</v>
      </c>
      <c r="M545" s="3">
        <v>6.783034322821267E-06</v>
      </c>
      <c r="N545" s="2">
        <v>398.56221828975777</v>
      </c>
    </row>
    <row r="546" spans="1:14" ht="13.5">
      <c r="A546" s="1">
        <v>950285</v>
      </c>
      <c r="B546" s="2" t="s">
        <v>1040</v>
      </c>
      <c r="C546" s="1" t="s">
        <v>1041</v>
      </c>
      <c r="D546" s="12">
        <v>0.31097711698614666</v>
      </c>
      <c r="E546" s="12">
        <f t="shared" si="132"/>
        <v>0.3929088345585709</v>
      </c>
      <c r="F546" s="12">
        <f t="shared" si="133"/>
        <v>0.08193171757242423</v>
      </c>
      <c r="G546" s="5">
        <f t="shared" si="134"/>
        <v>267.45915526861097</v>
      </c>
      <c r="H546" s="15">
        <f t="shared" si="135"/>
        <v>254.5119661469282</v>
      </c>
      <c r="I546" s="15">
        <f t="shared" si="135"/>
        <v>2545.1196614692817</v>
      </c>
      <c r="J546" s="15">
        <f t="shared" si="135"/>
        <v>25451.196614692817</v>
      </c>
      <c r="K546" s="15">
        <f t="shared" si="136"/>
        <v>68071.55547141073</v>
      </c>
      <c r="L546" s="24">
        <f t="shared" si="137"/>
        <v>3.8920987557206104</v>
      </c>
      <c r="M546" s="3">
        <v>-1.0757478512455995E-05</v>
      </c>
      <c r="N546" s="2">
        <v>267.8890778973613</v>
      </c>
    </row>
    <row r="547" spans="1:14" ht="13.5">
      <c r="A547" s="1">
        <v>950294</v>
      </c>
      <c r="B547" s="2" t="s">
        <v>1042</v>
      </c>
      <c r="C547" s="1" t="s">
        <v>1043</v>
      </c>
      <c r="D547" s="12">
        <v>-0.10979000398220677</v>
      </c>
      <c r="E547" s="12">
        <f t="shared" si="132"/>
        <v>0.048142649197799724</v>
      </c>
      <c r="F547" s="12">
        <f t="shared" si="133"/>
        <v>0.1579326531800065</v>
      </c>
      <c r="G547" s="5">
        <f t="shared" si="134"/>
        <v>73.63548134324604</v>
      </c>
      <c r="H547" s="15">
        <f t="shared" si="135"/>
        <v>2077.1603072597495</v>
      </c>
      <c r="I547" s="15">
        <f t="shared" si="135"/>
        <v>20771.603072597496</v>
      </c>
      <c r="J547" s="15">
        <f t="shared" si="135"/>
        <v>207716.03072597494</v>
      </c>
      <c r="K547" s="15">
        <f t="shared" si="136"/>
        <v>152952.6990521565</v>
      </c>
      <c r="L547" s="24">
        <f t="shared" si="137"/>
        <v>0.4768942018073119</v>
      </c>
      <c r="M547" s="3">
        <v>-1.318100965736455E-06</v>
      </c>
      <c r="N547" s="2">
        <v>73.6881592483417</v>
      </c>
    </row>
    <row r="548" spans="1:14" ht="13.5">
      <c r="A548" s="1">
        <v>960619</v>
      </c>
      <c r="B548" s="2" t="s">
        <v>1044</v>
      </c>
      <c r="C548" s="1" t="s">
        <v>1045</v>
      </c>
      <c r="D548" s="12">
        <v>0.3878638172424476</v>
      </c>
      <c r="E548" s="12">
        <f t="shared" si="132"/>
        <v>0.3318312952358007</v>
      </c>
      <c r="F548" s="12">
        <f t="shared" si="133"/>
        <v>-0.056032522006646934</v>
      </c>
      <c r="G548" s="5">
        <f t="shared" si="134"/>
        <v>500.25021772852006</v>
      </c>
      <c r="H548" s="15">
        <f t="shared" si="135"/>
        <v>301.3579533809178</v>
      </c>
      <c r="I548" s="15">
        <f t="shared" si="135"/>
        <v>3013.5795338091784</v>
      </c>
      <c r="J548" s="15">
        <f t="shared" si="135"/>
        <v>30135.795338091782</v>
      </c>
      <c r="K548" s="15">
        <f t="shared" si="136"/>
        <v>150754.38179302533</v>
      </c>
      <c r="L548" s="24">
        <f t="shared" si="137"/>
        <v>3.2870733811506625</v>
      </c>
      <c r="M548" s="3">
        <v>-9.085232283641708E-06</v>
      </c>
      <c r="N548" s="2">
        <v>500.6133090367358</v>
      </c>
    </row>
    <row r="549" spans="1:14" ht="13.5">
      <c r="A549" s="1">
        <v>950282</v>
      </c>
      <c r="B549" s="2" t="s">
        <v>1046</v>
      </c>
      <c r="C549" s="1" t="s">
        <v>1047</v>
      </c>
      <c r="D549" s="12">
        <v>0.18003721263023859</v>
      </c>
      <c r="E549" s="12">
        <f t="shared" si="132"/>
        <v>0.3488781228669979</v>
      </c>
      <c r="F549" s="12">
        <f t="shared" si="133"/>
        <v>0.1688409102367593</v>
      </c>
      <c r="G549" s="5">
        <f t="shared" si="134"/>
        <v>403.95708767157936</v>
      </c>
      <c r="H549" s="15">
        <f t="shared" si="135"/>
        <v>286.63304875130507</v>
      </c>
      <c r="I549" s="15">
        <f t="shared" si="135"/>
        <v>2866.3304875130507</v>
      </c>
      <c r="J549" s="15">
        <f t="shared" si="135"/>
        <v>28663.304875130507</v>
      </c>
      <c r="K549" s="15">
        <f t="shared" si="136"/>
        <v>115787.45160400303</v>
      </c>
      <c r="L549" s="24">
        <f t="shared" si="137"/>
        <v>3.4559368191207795</v>
      </c>
      <c r="M549" s="3">
        <v>-9.55195857182551E-06</v>
      </c>
      <c r="N549" s="2">
        <v>404.33883169590234</v>
      </c>
    </row>
    <row r="550" spans="1:14" ht="13.5">
      <c r="A550" s="1">
        <v>950283</v>
      </c>
      <c r="B550" s="2" t="s">
        <v>1048</v>
      </c>
      <c r="C550" s="1" t="s">
        <v>1049</v>
      </c>
      <c r="D550" s="12">
        <v>0.13120729935178999</v>
      </c>
      <c r="E550" s="12">
        <f t="shared" si="132"/>
        <v>0.301098657227044</v>
      </c>
      <c r="F550" s="12">
        <f t="shared" si="133"/>
        <v>0.169891357875254</v>
      </c>
      <c r="G550" s="5">
        <f t="shared" si="134"/>
        <v>287.1548577447658</v>
      </c>
      <c r="H550" s="15">
        <f t="shared" si="135"/>
        <v>332.1170573158512</v>
      </c>
      <c r="I550" s="15">
        <f t="shared" si="135"/>
        <v>3321.170573158512</v>
      </c>
      <c r="J550" s="15">
        <f t="shared" si="135"/>
        <v>33211.70573158512</v>
      </c>
      <c r="K550" s="15">
        <f t="shared" si="136"/>
        <v>95369.0263481435</v>
      </c>
      <c r="L550" s="24">
        <f t="shared" si="137"/>
        <v>2.982640261726715</v>
      </c>
      <c r="M550" s="3">
        <v>-8.243801234167545E-06</v>
      </c>
      <c r="N550" s="2">
        <v>287.48432126108935</v>
      </c>
    </row>
    <row r="551" spans="1:14" ht="13.5">
      <c r="A551" s="1">
        <v>950289</v>
      </c>
      <c r="B551" s="2" t="s">
        <v>1050</v>
      </c>
      <c r="C551" s="1" t="s">
        <v>1051</v>
      </c>
      <c r="D551" s="12">
        <v>-0.07150916960616825</v>
      </c>
      <c r="E551" s="12">
        <f t="shared" si="132"/>
        <v>0.060904533784161594</v>
      </c>
      <c r="F551" s="12">
        <f t="shared" si="133"/>
        <v>0.13241370339032985</v>
      </c>
      <c r="G551" s="5">
        <f t="shared" si="134"/>
        <v>206.97812706869755</v>
      </c>
      <c r="H551" s="15">
        <f t="shared" si="135"/>
        <v>1641.9138902596</v>
      </c>
      <c r="I551" s="15">
        <f t="shared" si="135"/>
        <v>16419.138902596</v>
      </c>
      <c r="J551" s="15">
        <f t="shared" si="135"/>
        <v>164191.38902596</v>
      </c>
      <c r="K551" s="15">
        <f t="shared" si="136"/>
        <v>339840.261814011</v>
      </c>
      <c r="L551" s="24">
        <f t="shared" si="137"/>
        <v>0.6033116064325839</v>
      </c>
      <c r="M551" s="3">
        <v>-1.667509498050243E-06</v>
      </c>
      <c r="N551" s="2">
        <v>207.04476908578712</v>
      </c>
    </row>
    <row r="552" spans="1:14" ht="13.5">
      <c r="A552" s="1">
        <v>20991</v>
      </c>
      <c r="B552" s="2" t="s">
        <v>1052</v>
      </c>
      <c r="C552" s="1" t="s">
        <v>1053</v>
      </c>
      <c r="E552" s="12">
        <f t="shared" si="132"/>
        <v>0.3001861166762221</v>
      </c>
      <c r="F552" s="12">
        <f t="shared" si="133"/>
      </c>
      <c r="G552" s="5">
        <f t="shared" si="134"/>
        <v>393.91965797647504</v>
      </c>
      <c r="H552" s="15">
        <f t="shared" si="135"/>
        <v>333.1266652410147</v>
      </c>
      <c r="I552" s="15">
        <f t="shared" si="135"/>
        <v>3331.2666524101464</v>
      </c>
      <c r="J552" s="15">
        <f t="shared" si="135"/>
        <v>33312.66652410146</v>
      </c>
      <c r="K552" s="15">
        <f t="shared" si="136"/>
        <v>131225.1420345842</v>
      </c>
      <c r="L552" s="24">
        <f t="shared" si="137"/>
        <v>2.9736007654619243</v>
      </c>
      <c r="M552" s="3">
        <v>-8.218816722484981E-06</v>
      </c>
      <c r="N552" s="2">
        <v>394.24812298678916</v>
      </c>
    </row>
    <row r="553" spans="1:14" ht="13.5">
      <c r="A553" s="1">
        <v>940060</v>
      </c>
      <c r="B553" s="2" t="s">
        <v>1054</v>
      </c>
      <c r="C553" s="1" t="s">
        <v>1055</v>
      </c>
      <c r="D553" s="12">
        <v>-0.10467068015115805</v>
      </c>
      <c r="E553" s="12">
        <f t="shared" si="132"/>
        <v>0.07448978090473096</v>
      </c>
      <c r="F553" s="12">
        <f t="shared" si="133"/>
        <v>0.179160461055889</v>
      </c>
      <c r="G553" s="5">
        <f t="shared" si="134"/>
        <v>101.21845336935954</v>
      </c>
      <c r="H553" s="15">
        <f t="shared" si="135"/>
        <v>1342.4660240026137</v>
      </c>
      <c r="I553" s="15">
        <f t="shared" si="135"/>
        <v>13424.660240026136</v>
      </c>
      <c r="J553" s="15">
        <f t="shared" si="135"/>
        <v>134246.60240026138</v>
      </c>
      <c r="K553" s="15">
        <f t="shared" si="136"/>
        <v>135882.33465045807</v>
      </c>
      <c r="L553" s="24">
        <f t="shared" si="137"/>
        <v>0.7378851226364702</v>
      </c>
      <c r="M553" s="3">
        <v>-2.0394609308810164E-06</v>
      </c>
      <c r="N553" s="2">
        <v>101.2999604254622</v>
      </c>
    </row>
    <row r="554" spans="1:14" ht="13.5">
      <c r="A554" s="1">
        <v>950284</v>
      </c>
      <c r="B554" s="2" t="s">
        <v>1056</v>
      </c>
      <c r="C554" s="1" t="s">
        <v>1057</v>
      </c>
      <c r="D554" s="12">
        <v>0.05183854892958005</v>
      </c>
      <c r="E554" s="12">
        <f t="shared" si="132"/>
        <v>0.1824616123054395</v>
      </c>
      <c r="F554" s="12">
        <f t="shared" si="133"/>
        <v>0.13062306337585944</v>
      </c>
      <c r="G554" s="5">
        <f t="shared" si="134"/>
        <v>513.861252201027</v>
      </c>
      <c r="H554" s="15">
        <f t="shared" si="135"/>
        <v>548.0604864578346</v>
      </c>
      <c r="I554" s="15">
        <f t="shared" si="135"/>
        <v>5480.604864578347</v>
      </c>
      <c r="J554" s="15">
        <f t="shared" si="135"/>
        <v>54806.04864578346</v>
      </c>
      <c r="K554" s="15">
        <f t="shared" si="136"/>
        <v>281627.0478531269</v>
      </c>
      <c r="L554" s="24">
        <f t="shared" si="137"/>
        <v>1.8074386518151186</v>
      </c>
      <c r="M554" s="3">
        <v>-4.995629268374833E-06</v>
      </c>
      <c r="N554" s="2">
        <v>514.0609025247376</v>
      </c>
    </row>
    <row r="555" spans="1:14" ht="13.5">
      <c r="A555" s="1">
        <v>950288</v>
      </c>
      <c r="B555" s="2" t="s">
        <v>1058</v>
      </c>
      <c r="C555" s="1" t="s">
        <v>1059</v>
      </c>
      <c r="D555" s="12">
        <v>-0.12240486761357815</v>
      </c>
      <c r="E555" s="12">
        <f t="shared" si="132"/>
        <v>0.28081932466684945</v>
      </c>
      <c r="F555" s="12">
        <f t="shared" si="133"/>
        <v>0.4032241922804276</v>
      </c>
      <c r="G555" s="5">
        <f t="shared" si="134"/>
        <v>80.69901111075367</v>
      </c>
      <c r="H555" s="15">
        <f t="shared" si="135"/>
        <v>356.1008492511518</v>
      </c>
      <c r="I555" s="15">
        <f t="shared" si="135"/>
        <v>3561.008492511518</v>
      </c>
      <c r="J555" s="15">
        <f t="shared" si="135"/>
        <v>35610.08492511518</v>
      </c>
      <c r="K555" s="15">
        <f t="shared" si="136"/>
        <v>28736.986390267517</v>
      </c>
      <c r="L555" s="24">
        <f t="shared" si="137"/>
        <v>2.7817560919598634</v>
      </c>
      <c r="M555" s="3">
        <v>-7.688571967031477E-06</v>
      </c>
      <c r="N555" s="2">
        <v>81.00628488941608</v>
      </c>
    </row>
    <row r="556" spans="1:14" ht="13.5">
      <c r="A556" s="1">
        <v>20993</v>
      </c>
      <c r="B556" s="2" t="s">
        <v>1060</v>
      </c>
      <c r="C556" s="1" t="s">
        <v>1061</v>
      </c>
      <c r="E556" s="12">
        <f t="shared" si="132"/>
        <v>0.06187346979182876</v>
      </c>
      <c r="F556" s="12">
        <f t="shared" si="133"/>
      </c>
      <c r="G556" s="5">
        <f t="shared" si="134"/>
        <v>101.78426457927976</v>
      </c>
      <c r="H556" s="15">
        <f t="shared" si="135"/>
        <v>1616.201585856534</v>
      </c>
      <c r="I556" s="15">
        <f t="shared" si="135"/>
        <v>16162.015858565339</v>
      </c>
      <c r="J556" s="15">
        <f t="shared" si="135"/>
        <v>161620.1585856534</v>
      </c>
      <c r="K556" s="15">
        <f t="shared" si="136"/>
        <v>164503.889828273</v>
      </c>
      <c r="L556" s="24">
        <f t="shared" si="137"/>
        <v>0.6129097480321377</v>
      </c>
      <c r="M556" s="3">
        <v>-1.6940380648973973E-06</v>
      </c>
      <c r="N556" s="2">
        <v>101.85196681054339</v>
      </c>
    </row>
    <row r="557" spans="3:13" ht="13.5">
      <c r="C557" s="21" t="s">
        <v>596</v>
      </c>
      <c r="D557" s="12">
        <f>AVERAGE(D526:D556)</f>
        <v>0.02739904628793866</v>
      </c>
      <c r="E557" s="12">
        <f>SUMIF(D526:D556,"&lt;&gt;",E526:E556)/COUNTIF(D526:D556,"&lt;&gt;")</f>
        <v>0.15490035820337028</v>
      </c>
      <c r="F557" s="12">
        <f t="shared" si="133"/>
        <v>0.12750131191543163</v>
      </c>
      <c r="G557" s="26" t="s">
        <v>1064</v>
      </c>
      <c r="H557" s="18"/>
      <c r="I557" s="18"/>
      <c r="J557" s="18"/>
      <c r="K557" s="18"/>
      <c r="L557" s="21"/>
      <c r="M557" s="26"/>
    </row>
  </sheetData>
  <sheetProtection/>
  <mergeCells count="2">
    <mergeCell ref="A1:C1"/>
    <mergeCell ref="M1:N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塩井 宏幸</dc:creator>
  <cp:keywords/>
  <dc:description/>
  <cp:lastModifiedBy>塩井 宏幸</cp:lastModifiedBy>
  <dcterms:created xsi:type="dcterms:W3CDTF">2008-10-05T11:28:24Z</dcterms:created>
  <dcterms:modified xsi:type="dcterms:W3CDTF">2009-05-24T16:09:06Z</dcterms:modified>
  <cp:category/>
  <cp:version/>
  <cp:contentType/>
  <cp:contentStatus/>
</cp:coreProperties>
</file>